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西区" sheetId="2" r:id="rId1"/>
    <sheet name="东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<sst xmlns="http://schemas.openxmlformats.org/spreadsheetml/2006/main" count="292" uniqueCount="204">
  <si>
    <t>平乡县润平创业就业孵化基地(西区）创业补贴明细表</t>
  </si>
  <si>
    <t>序号</t>
  </si>
  <si>
    <t>姓名</t>
  </si>
  <si>
    <t>身份证号</t>
  </si>
  <si>
    <t>房间号</t>
  </si>
  <si>
    <t>套内建筑面积（平方米）</t>
  </si>
  <si>
    <t>公摊面积（平方米）</t>
  </si>
  <si>
    <t>个户建面（平方米）</t>
  </si>
  <si>
    <t>租金（元/㎡/天）1.28</t>
  </si>
  <si>
    <t>房屋总额</t>
  </si>
  <si>
    <t>物业费（元/㎡/月）2.5</t>
  </si>
  <si>
    <t>物业费总额</t>
  </si>
  <si>
    <t>水电费（元/月）50</t>
  </si>
  <si>
    <t>电费总额</t>
  </si>
  <si>
    <t>补贴总额（元）</t>
  </si>
  <si>
    <t>申请补贴时段起始（从）</t>
  </si>
  <si>
    <t>申请补贴时段截止（至）</t>
  </si>
  <si>
    <t>物业补贴月数</t>
  </si>
  <si>
    <t>按考核标
准计算</t>
  </si>
  <si>
    <t>程建玲</t>
  </si>
  <si>
    <t>130532********2042</t>
  </si>
  <si>
    <t>101</t>
  </si>
  <si>
    <t>2024/10/1</t>
  </si>
  <si>
    <t>2024/12/31</t>
  </si>
  <si>
    <t>黄朝岩</t>
  </si>
  <si>
    <t>130532********7011</t>
  </si>
  <si>
    <t>201</t>
  </si>
  <si>
    <t>杨心雨</t>
  </si>
  <si>
    <t>130532********502X</t>
  </si>
  <si>
    <t>202</t>
  </si>
  <si>
    <t>史伟博</t>
  </si>
  <si>
    <t>130532********1564</t>
  </si>
  <si>
    <t>203</t>
  </si>
  <si>
    <t>李亚鹏</t>
  </si>
  <si>
    <t>130532********403X</t>
  </si>
  <si>
    <t>205</t>
  </si>
  <si>
    <t>孙涛</t>
  </si>
  <si>
    <t>130532********5010</t>
  </si>
  <si>
    <t>206</t>
  </si>
  <si>
    <t>王震</t>
  </si>
  <si>
    <t>207</t>
  </si>
  <si>
    <t>豆紫轩</t>
  </si>
  <si>
    <t>130532********7012</t>
  </si>
  <si>
    <t>208</t>
  </si>
  <si>
    <t>陈丙飞</t>
  </si>
  <si>
    <t>130532********6010</t>
  </si>
  <si>
    <t>301</t>
  </si>
  <si>
    <t>孙会莉</t>
  </si>
  <si>
    <t>130532********1024</t>
  </si>
  <si>
    <t>302</t>
  </si>
  <si>
    <t>王苏云</t>
  </si>
  <si>
    <t>130532********1021</t>
  </si>
  <si>
    <t>303</t>
  </si>
  <si>
    <t>王益丹</t>
  </si>
  <si>
    <t>130532********4002</t>
  </si>
  <si>
    <t>305</t>
  </si>
  <si>
    <t>2024/12/01</t>
  </si>
  <si>
    <t>李丽丹</t>
  </si>
  <si>
    <t>130532********5027</t>
  </si>
  <si>
    <t>401</t>
  </si>
  <si>
    <t>孙少宁</t>
  </si>
  <si>
    <t>130532********501X</t>
  </si>
  <si>
    <t>402</t>
  </si>
  <si>
    <t>郑晓伟</t>
  </si>
  <si>
    <t>130531********3228</t>
  </si>
  <si>
    <t>403</t>
  </si>
  <si>
    <t>王立庚</t>
  </si>
  <si>
    <t>130531********3307</t>
  </si>
  <si>
    <t>405</t>
  </si>
  <si>
    <t>2024/11/30</t>
  </si>
  <si>
    <t>张玉庚</t>
  </si>
  <si>
    <t>130532********1535</t>
  </si>
  <si>
    <t>贺紫莹</t>
  </si>
  <si>
    <t>130532********6563</t>
  </si>
  <si>
    <t>406</t>
  </si>
  <si>
    <t>王冰冰</t>
  </si>
  <si>
    <t>130532********8022</t>
  </si>
  <si>
    <t>407</t>
  </si>
  <si>
    <t>杜书玲</t>
  </si>
  <si>
    <t>130532********6542</t>
  </si>
  <si>
    <t>408</t>
  </si>
  <si>
    <t>张国辉</t>
  </si>
  <si>
    <t>130532********6011</t>
  </si>
  <si>
    <t>409</t>
  </si>
  <si>
    <t>赵利鑫</t>
  </si>
  <si>
    <t>130532********152X</t>
  </si>
  <si>
    <t>410</t>
  </si>
  <si>
    <t>2024/12/1</t>
  </si>
  <si>
    <t>史迎鑫</t>
  </si>
  <si>
    <t>501</t>
  </si>
  <si>
    <t>史妍</t>
  </si>
  <si>
    <t>130532********1527</t>
  </si>
  <si>
    <t>502</t>
  </si>
  <si>
    <t>霍恒哲</t>
  </si>
  <si>
    <t>130532********8019</t>
  </si>
  <si>
    <t>503</t>
  </si>
  <si>
    <t>马玲玲</t>
  </si>
  <si>
    <t>130532********604X</t>
  </si>
  <si>
    <t>505</t>
  </si>
  <si>
    <t>张民英</t>
  </si>
  <si>
    <t>130532********4527</t>
  </si>
  <si>
    <t>506</t>
  </si>
  <si>
    <t>2024/10/31</t>
  </si>
  <si>
    <t>张瑞霞</t>
  </si>
  <si>
    <t>130532********3026</t>
  </si>
  <si>
    <t>507</t>
  </si>
  <si>
    <t>肖露维</t>
  </si>
  <si>
    <t>130532********252X</t>
  </si>
  <si>
    <t>508</t>
  </si>
  <si>
    <t>李晓丁</t>
  </si>
  <si>
    <t>130532********4066</t>
  </si>
  <si>
    <t>马海娟</t>
  </si>
  <si>
    <t>130532********4000</t>
  </si>
  <si>
    <t>刘秀林</t>
  </si>
  <si>
    <t>130532********4020</t>
  </si>
  <si>
    <t>霍雅涛</t>
  </si>
  <si>
    <t>130532********7518</t>
  </si>
  <si>
    <t>509</t>
  </si>
  <si>
    <t>李晓薇</t>
  </si>
  <si>
    <t>130532********7522</t>
  </si>
  <si>
    <t>510</t>
  </si>
  <si>
    <t>平乡县润平（东区）创业就业孵化基地创业补贴明细表</t>
  </si>
  <si>
    <t>法人</t>
  </si>
  <si>
    <t>租金（元/㎡/天）1.34</t>
  </si>
  <si>
    <t>物业费（元/㎡/月）1.1</t>
  </si>
  <si>
    <t>按考核标准计算</t>
  </si>
  <si>
    <t>李现欣</t>
  </si>
  <si>
    <t>130532********6014</t>
  </si>
  <si>
    <t>李平</t>
  </si>
  <si>
    <t>130532********1526</t>
  </si>
  <si>
    <t>谢丙焕</t>
  </si>
  <si>
    <t>130532********050X</t>
  </si>
  <si>
    <t>关艳玲</t>
  </si>
  <si>
    <t>130532********5022</t>
  </si>
  <si>
    <t>许艳芳</t>
  </si>
  <si>
    <t>王连博</t>
  </si>
  <si>
    <t>130532********9512</t>
  </si>
  <si>
    <t>霍忠浩</t>
  </si>
  <si>
    <t>130532********5014</t>
  </si>
  <si>
    <t>肖明扬</t>
  </si>
  <si>
    <t>130532********1515</t>
  </si>
  <si>
    <t>靳利军</t>
  </si>
  <si>
    <t>130532********5021</t>
  </si>
  <si>
    <t>刘玉星</t>
  </si>
  <si>
    <t>130532********1548</t>
  </si>
  <si>
    <t>王一欣</t>
  </si>
  <si>
    <t>130532********6569</t>
  </si>
  <si>
    <t>王增朋</t>
  </si>
  <si>
    <t>132234********1517</t>
  </si>
  <si>
    <t>赵晓微</t>
  </si>
  <si>
    <t>130532********1523</t>
  </si>
  <si>
    <t>夏茂林</t>
  </si>
  <si>
    <t>130532********4039</t>
  </si>
  <si>
    <t>王晓素</t>
  </si>
  <si>
    <t>130532********6049</t>
  </si>
  <si>
    <t>郭亚平</t>
  </si>
  <si>
    <t>范国霞</t>
  </si>
  <si>
    <t>130532********3040</t>
  </si>
  <si>
    <t>田立霞</t>
  </si>
  <si>
    <t>130532********6048</t>
  </si>
  <si>
    <t>孟茹</t>
  </si>
  <si>
    <t>李林林</t>
  </si>
  <si>
    <t>130532********6068</t>
  </si>
  <si>
    <t>贾贵英</t>
  </si>
  <si>
    <t>130532********6520</t>
  </si>
  <si>
    <t>郭振</t>
  </si>
  <si>
    <t>130532********1013</t>
  </si>
  <si>
    <t>张敬朋</t>
  </si>
  <si>
    <t>130532********0018</t>
  </si>
  <si>
    <t>王春环</t>
  </si>
  <si>
    <t>130532********5046</t>
  </si>
  <si>
    <t>王志通</t>
  </si>
  <si>
    <t>130532********157X</t>
  </si>
  <si>
    <t>孟利果</t>
  </si>
  <si>
    <t>130532********7026</t>
  </si>
  <si>
    <t>徐明明</t>
  </si>
  <si>
    <t>130532********154X</t>
  </si>
  <si>
    <t>武晓冰</t>
  </si>
  <si>
    <t>130532********7529</t>
  </si>
  <si>
    <t>闫晶</t>
  </si>
  <si>
    <t>130532********6525</t>
  </si>
  <si>
    <t>李海龙</t>
  </si>
  <si>
    <t>130532********0512</t>
  </si>
  <si>
    <t>王品雷</t>
  </si>
  <si>
    <t>马小玲</t>
  </si>
  <si>
    <t>130532********4021</t>
  </si>
  <si>
    <t>辛丹</t>
  </si>
  <si>
    <t>130532********5047</t>
  </si>
  <si>
    <t>崔朝利</t>
  </si>
  <si>
    <t>130532********0502</t>
  </si>
  <si>
    <t>李蒙蒙</t>
  </si>
  <si>
    <t>130532********0506</t>
  </si>
  <si>
    <t>李林飞</t>
  </si>
  <si>
    <t>130532********503X</t>
  </si>
  <si>
    <t>焦瑶瑶</t>
  </si>
  <si>
    <t>130532********8013</t>
  </si>
  <si>
    <t>张宏伟</t>
  </si>
  <si>
    <t>130532********5016</t>
  </si>
  <si>
    <t>李瑞红</t>
  </si>
  <si>
    <t>130532********7049</t>
  </si>
  <si>
    <t>贾斌斌</t>
  </si>
  <si>
    <t>刘敬</t>
  </si>
  <si>
    <t>张金辉</t>
  </si>
  <si>
    <t>130532********2030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</si>
</sst>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7" fillId="0" borderId="0" xfId="5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0"/>
  <sheetViews>
    <sheetView tabSelected="1" workbookViewId="0">
      <selection activeCell="L8" sqref="L8"/>
    </sheetView>
  </sheetViews>
  <sheetFormatPr defaultColWidth="9" defaultRowHeight="20.45" customHeight="1"/>
  <cols>
    <col min="1" max="1" width="5" style="21" customWidth="1"/>
    <col min="2" max="2" width="9" style="22"/>
    <col min="3" max="3" width="20.5" style="22" customWidth="1"/>
    <col min="4" max="4" width="6.875" style="21" customWidth="1"/>
    <col min="5" max="5" width="9.625" style="21" customWidth="1"/>
    <col min="6" max="6" width="9.5" style="21" customWidth="1"/>
    <col min="7" max="7" width="8.25" style="21" customWidth="1"/>
    <col min="8" max="8" width="9.875" style="21" customWidth="1"/>
    <col min="9" max="10" width="9.875" style="23" customWidth="1"/>
    <col min="11" max="11" width="10" style="23" customWidth="1"/>
    <col min="12" max="12" width="9.75" style="23" customWidth="1"/>
    <col min="13" max="13" width="9" style="21" customWidth="1"/>
    <col min="14" max="14" width="15" style="23" customWidth="1"/>
    <col min="15" max="15" width="11.25" style="21" customWidth="1"/>
    <col min="16" max="16" width="11" style="21" customWidth="1"/>
    <col min="17" max="17" width="9.5" style="21" customWidth="1"/>
    <col min="18" max="18" width="9.75" style="21" customWidth="1"/>
    <col min="19" max="16384" width="9" style="21"/>
  </cols>
  <sheetData>
    <row r="1" s="21" customFormat="1" customHeight="1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="21" customFormat="1" ht="31" customHeight="1" spans="1:18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="21" customFormat="1" ht="79" customHeight="1" spans="1:18">
      <c r="A3" s="25" t="s">
        <v>1</v>
      </c>
      <c r="B3" s="26" t="s">
        <v>2</v>
      </c>
      <c r="C3" s="26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7" t="s">
        <v>8</v>
      </c>
      <c r="I3" s="45" t="s">
        <v>9</v>
      </c>
      <c r="J3" s="27" t="s">
        <v>10</v>
      </c>
      <c r="K3" s="45" t="s">
        <v>11</v>
      </c>
      <c r="L3" s="25" t="s">
        <v>12</v>
      </c>
      <c r="M3" s="46" t="s">
        <v>13</v>
      </c>
      <c r="N3" s="47" t="s">
        <v>14</v>
      </c>
      <c r="O3" s="25" t="s">
        <v>15</v>
      </c>
      <c r="P3" s="25" t="s">
        <v>16</v>
      </c>
      <c r="Q3" s="25" t="s">
        <v>17</v>
      </c>
      <c r="R3" s="53" t="s">
        <v>18</v>
      </c>
    </row>
    <row r="4" s="21" customFormat="1" ht="32" customHeight="1" spans="1:18">
      <c r="A4" s="28">
        <v>1</v>
      </c>
      <c r="B4" s="29" t="s">
        <v>19</v>
      </c>
      <c r="C4" s="30" t="s">
        <v>20</v>
      </c>
      <c r="D4" s="29" t="s">
        <v>21</v>
      </c>
      <c r="E4" s="28">
        <v>22.83</v>
      </c>
      <c r="F4" s="31">
        <v>11.23</v>
      </c>
      <c r="G4" s="28">
        <v>34.06</v>
      </c>
      <c r="H4" s="31">
        <f>G4*1.28*30</f>
        <v>1307.904</v>
      </c>
      <c r="I4" s="48">
        <v>3923.7</v>
      </c>
      <c r="J4" s="31">
        <v>85.15</v>
      </c>
      <c r="K4" s="48">
        <f t="shared" ref="K4:K13" si="0">J4*3</f>
        <v>255.45</v>
      </c>
      <c r="L4" s="49">
        <v>50</v>
      </c>
      <c r="M4" s="50">
        <v>150</v>
      </c>
      <c r="N4" s="51">
        <f t="shared" ref="N4:N37" si="1">I4+K4+M4</f>
        <v>4329.15</v>
      </c>
      <c r="O4" s="52" t="s">
        <v>22</v>
      </c>
      <c r="P4" s="52" t="s">
        <v>23</v>
      </c>
      <c r="Q4" s="35">
        <v>3</v>
      </c>
      <c r="R4" s="54">
        <v>4329.15</v>
      </c>
    </row>
    <row r="5" s="21" customFormat="1" ht="32" customHeight="1" spans="1:18">
      <c r="A5" s="28">
        <v>2</v>
      </c>
      <c r="B5" s="32" t="s">
        <v>24</v>
      </c>
      <c r="C5" s="32" t="s">
        <v>25</v>
      </c>
      <c r="D5" s="29" t="s">
        <v>26</v>
      </c>
      <c r="E5" s="28">
        <v>30.61</v>
      </c>
      <c r="F5" s="31">
        <v>15.06</v>
      </c>
      <c r="G5" s="28">
        <v>45.67</v>
      </c>
      <c r="H5" s="31">
        <v>1753.72</v>
      </c>
      <c r="I5" s="48">
        <v>5261.16</v>
      </c>
      <c r="J5" s="31">
        <v>114.17</v>
      </c>
      <c r="K5" s="48">
        <f t="shared" si="0"/>
        <v>342.51</v>
      </c>
      <c r="L5" s="49">
        <v>50</v>
      </c>
      <c r="M5" s="50">
        <v>150</v>
      </c>
      <c r="N5" s="51">
        <f t="shared" si="1"/>
        <v>5753.67</v>
      </c>
      <c r="O5" s="52" t="s">
        <v>22</v>
      </c>
      <c r="P5" s="52" t="s">
        <v>23</v>
      </c>
      <c r="Q5" s="35">
        <v>3</v>
      </c>
      <c r="R5" s="54">
        <v>5753.67</v>
      </c>
    </row>
    <row r="6" s="21" customFormat="1" ht="32" customHeight="1" spans="1:18">
      <c r="A6" s="28">
        <v>3</v>
      </c>
      <c r="B6" s="29" t="s">
        <v>27</v>
      </c>
      <c r="C6" s="30" t="s">
        <v>28</v>
      </c>
      <c r="D6" s="29" t="s">
        <v>29</v>
      </c>
      <c r="E6" s="33">
        <v>39.82</v>
      </c>
      <c r="F6" s="34">
        <v>19.6</v>
      </c>
      <c r="G6" s="33">
        <v>59.42</v>
      </c>
      <c r="H6" s="31">
        <v>2281.72</v>
      </c>
      <c r="I6" s="48">
        <f t="shared" ref="I6:I14" si="2">H6*3</f>
        <v>6845.16</v>
      </c>
      <c r="J6" s="31">
        <v>148.55</v>
      </c>
      <c r="K6" s="48">
        <f t="shared" si="0"/>
        <v>445.65</v>
      </c>
      <c r="L6" s="49">
        <v>50</v>
      </c>
      <c r="M6" s="50">
        <v>150</v>
      </c>
      <c r="N6" s="51">
        <f t="shared" si="1"/>
        <v>7440.81</v>
      </c>
      <c r="O6" s="52" t="s">
        <v>22</v>
      </c>
      <c r="P6" s="52" t="s">
        <v>23</v>
      </c>
      <c r="Q6" s="35">
        <v>3</v>
      </c>
      <c r="R6" s="54">
        <v>7440.81</v>
      </c>
    </row>
    <row r="7" s="21" customFormat="1" ht="32" customHeight="1" spans="1:18">
      <c r="A7" s="28">
        <v>4</v>
      </c>
      <c r="B7" s="32" t="s">
        <v>30</v>
      </c>
      <c r="C7" s="32" t="s">
        <v>31</v>
      </c>
      <c r="D7" s="29" t="s">
        <v>32</v>
      </c>
      <c r="E7" s="33">
        <v>38.36</v>
      </c>
      <c r="F7" s="34">
        <v>18.88</v>
      </c>
      <c r="G7" s="33">
        <v>57.24</v>
      </c>
      <c r="H7" s="31">
        <v>2198.01</v>
      </c>
      <c r="I7" s="48">
        <f t="shared" si="2"/>
        <v>6594.03</v>
      </c>
      <c r="J7" s="31">
        <v>143.1</v>
      </c>
      <c r="K7" s="48">
        <f t="shared" si="0"/>
        <v>429.3</v>
      </c>
      <c r="L7" s="49">
        <v>50</v>
      </c>
      <c r="M7" s="50">
        <v>150</v>
      </c>
      <c r="N7" s="51">
        <f t="shared" si="1"/>
        <v>7173.33</v>
      </c>
      <c r="O7" s="52" t="s">
        <v>22</v>
      </c>
      <c r="P7" s="52" t="s">
        <v>23</v>
      </c>
      <c r="Q7" s="35">
        <v>3</v>
      </c>
      <c r="R7" s="54">
        <v>7173.33</v>
      </c>
    </row>
    <row r="8" s="21" customFormat="1" ht="32" customHeight="1" spans="1:18">
      <c r="A8" s="28">
        <v>5</v>
      </c>
      <c r="B8" s="30" t="s">
        <v>33</v>
      </c>
      <c r="C8" s="32" t="s">
        <v>34</v>
      </c>
      <c r="D8" s="29" t="s">
        <v>35</v>
      </c>
      <c r="E8" s="34">
        <v>24.34</v>
      </c>
      <c r="F8" s="34">
        <v>11.98</v>
      </c>
      <c r="G8" s="34">
        <v>36.32</v>
      </c>
      <c r="H8" s="31">
        <v>1394.68</v>
      </c>
      <c r="I8" s="48">
        <f t="shared" si="2"/>
        <v>4184.04</v>
      </c>
      <c r="J8" s="31">
        <v>90.8</v>
      </c>
      <c r="K8" s="48">
        <f t="shared" si="0"/>
        <v>272.4</v>
      </c>
      <c r="L8" s="49">
        <v>50</v>
      </c>
      <c r="M8" s="50">
        <v>150</v>
      </c>
      <c r="N8" s="51">
        <f t="shared" si="1"/>
        <v>4606.44</v>
      </c>
      <c r="O8" s="52" t="s">
        <v>22</v>
      </c>
      <c r="P8" s="52" t="s">
        <v>23</v>
      </c>
      <c r="Q8" s="35">
        <v>3</v>
      </c>
      <c r="R8" s="54">
        <v>4606.44</v>
      </c>
    </row>
    <row r="9" s="21" customFormat="1" ht="32" customHeight="1" spans="1:18">
      <c r="A9" s="28">
        <v>6</v>
      </c>
      <c r="B9" s="32" t="s">
        <v>36</v>
      </c>
      <c r="C9" s="32" t="s">
        <v>37</v>
      </c>
      <c r="D9" s="29" t="s">
        <v>38</v>
      </c>
      <c r="E9" s="34">
        <v>23.54</v>
      </c>
      <c r="F9" s="34">
        <v>11.58</v>
      </c>
      <c r="G9" s="34">
        <v>35.12</v>
      </c>
      <c r="H9" s="31">
        <v>1348.6</v>
      </c>
      <c r="I9" s="48">
        <f t="shared" si="2"/>
        <v>4045.8</v>
      </c>
      <c r="J9" s="31">
        <v>87.8</v>
      </c>
      <c r="K9" s="48">
        <f t="shared" si="0"/>
        <v>263.4</v>
      </c>
      <c r="L9" s="49">
        <v>50</v>
      </c>
      <c r="M9" s="50">
        <v>150</v>
      </c>
      <c r="N9" s="51">
        <f t="shared" si="1"/>
        <v>4459.2</v>
      </c>
      <c r="O9" s="52" t="s">
        <v>22</v>
      </c>
      <c r="P9" s="52" t="s">
        <v>23</v>
      </c>
      <c r="Q9" s="35">
        <v>3</v>
      </c>
      <c r="R9" s="54">
        <v>4459.2</v>
      </c>
    </row>
    <row r="10" s="21" customFormat="1" ht="32" customHeight="1" spans="1:18">
      <c r="A10" s="28">
        <v>7</v>
      </c>
      <c r="B10" s="32" t="s">
        <v>39</v>
      </c>
      <c r="C10" s="35" t="s">
        <v>37</v>
      </c>
      <c r="D10" s="29" t="s">
        <v>40</v>
      </c>
      <c r="E10" s="34">
        <v>47.24</v>
      </c>
      <c r="F10" s="34">
        <v>20.25</v>
      </c>
      <c r="G10" s="34">
        <v>67.49</v>
      </c>
      <c r="H10" s="31">
        <v>2591.61</v>
      </c>
      <c r="I10" s="48">
        <f t="shared" si="2"/>
        <v>7774.83</v>
      </c>
      <c r="J10" s="31">
        <v>168.72</v>
      </c>
      <c r="K10" s="48">
        <f t="shared" si="0"/>
        <v>506.16</v>
      </c>
      <c r="L10" s="49">
        <v>50</v>
      </c>
      <c r="M10" s="50">
        <v>0</v>
      </c>
      <c r="N10" s="51">
        <f t="shared" si="1"/>
        <v>8280.99</v>
      </c>
      <c r="O10" s="52" t="s">
        <v>22</v>
      </c>
      <c r="P10" s="52" t="s">
        <v>23</v>
      </c>
      <c r="Q10" s="35">
        <v>3</v>
      </c>
      <c r="R10" s="54">
        <v>8280.99</v>
      </c>
    </row>
    <row r="11" s="21" customFormat="1" ht="32" customHeight="1" spans="1:18">
      <c r="A11" s="28">
        <v>8</v>
      </c>
      <c r="B11" s="30" t="s">
        <v>41</v>
      </c>
      <c r="C11" s="36" t="s">
        <v>42</v>
      </c>
      <c r="D11" s="29" t="s">
        <v>43</v>
      </c>
      <c r="E11" s="34">
        <v>24.38</v>
      </c>
      <c r="F11" s="34">
        <v>15</v>
      </c>
      <c r="G11" s="34">
        <v>39.38</v>
      </c>
      <c r="H11" s="31">
        <v>1512.19</v>
      </c>
      <c r="I11" s="48">
        <f t="shared" si="2"/>
        <v>4536.57</v>
      </c>
      <c r="J11" s="31">
        <v>98.45</v>
      </c>
      <c r="K11" s="48">
        <f t="shared" si="0"/>
        <v>295.35</v>
      </c>
      <c r="L11" s="49">
        <v>50</v>
      </c>
      <c r="M11" s="50">
        <v>150</v>
      </c>
      <c r="N11" s="51">
        <f t="shared" si="1"/>
        <v>4981.92</v>
      </c>
      <c r="O11" s="52" t="s">
        <v>22</v>
      </c>
      <c r="P11" s="52" t="s">
        <v>23</v>
      </c>
      <c r="Q11" s="35">
        <v>3</v>
      </c>
      <c r="R11" s="54">
        <v>4981.92</v>
      </c>
    </row>
    <row r="12" s="21" customFormat="1" ht="32" customHeight="1" spans="1:18">
      <c r="A12" s="28">
        <v>9</v>
      </c>
      <c r="B12" s="37" t="s">
        <v>44</v>
      </c>
      <c r="C12" s="32" t="s">
        <v>45</v>
      </c>
      <c r="D12" s="29" t="s">
        <v>46</v>
      </c>
      <c r="E12" s="31">
        <v>37.64</v>
      </c>
      <c r="F12" s="31">
        <v>18.52</v>
      </c>
      <c r="G12" s="28">
        <v>56.16</v>
      </c>
      <c r="H12" s="31">
        <v>2156.54</v>
      </c>
      <c r="I12" s="48">
        <f t="shared" si="2"/>
        <v>6469.62</v>
      </c>
      <c r="J12" s="31">
        <v>140.4</v>
      </c>
      <c r="K12" s="48">
        <f t="shared" si="0"/>
        <v>421.2</v>
      </c>
      <c r="L12" s="49">
        <v>50</v>
      </c>
      <c r="M12" s="50">
        <v>150</v>
      </c>
      <c r="N12" s="51">
        <f t="shared" si="1"/>
        <v>7040.82</v>
      </c>
      <c r="O12" s="52" t="s">
        <v>22</v>
      </c>
      <c r="P12" s="52" t="s">
        <v>23</v>
      </c>
      <c r="Q12" s="35">
        <v>3</v>
      </c>
      <c r="R12" s="54">
        <v>7040.82</v>
      </c>
    </row>
    <row r="13" s="21" customFormat="1" ht="32" customHeight="1" spans="1:18">
      <c r="A13" s="28">
        <v>10</v>
      </c>
      <c r="B13" s="37" t="s">
        <v>47</v>
      </c>
      <c r="C13" s="30" t="s">
        <v>48</v>
      </c>
      <c r="D13" s="29" t="s">
        <v>49</v>
      </c>
      <c r="E13" s="28">
        <v>33.54</v>
      </c>
      <c r="F13" s="31">
        <v>16.51</v>
      </c>
      <c r="G13" s="28">
        <v>50.05</v>
      </c>
      <c r="H13" s="31">
        <v>1921.92</v>
      </c>
      <c r="I13" s="48">
        <f t="shared" si="2"/>
        <v>5765.76</v>
      </c>
      <c r="J13" s="31">
        <v>125.12</v>
      </c>
      <c r="K13" s="48">
        <f t="shared" si="0"/>
        <v>375.36</v>
      </c>
      <c r="L13" s="49">
        <v>50</v>
      </c>
      <c r="M13" s="50">
        <v>150</v>
      </c>
      <c r="N13" s="51">
        <f t="shared" si="1"/>
        <v>6291.12</v>
      </c>
      <c r="O13" s="52" t="s">
        <v>22</v>
      </c>
      <c r="P13" s="52" t="s">
        <v>23</v>
      </c>
      <c r="Q13" s="35">
        <v>3</v>
      </c>
      <c r="R13" s="54">
        <v>6291.12</v>
      </c>
    </row>
    <row r="14" s="21" customFormat="1" ht="32" customHeight="1" spans="1:18">
      <c r="A14" s="28">
        <v>11</v>
      </c>
      <c r="B14" s="32" t="s">
        <v>50</v>
      </c>
      <c r="C14" s="32" t="s">
        <v>51</v>
      </c>
      <c r="D14" s="29" t="s">
        <v>52</v>
      </c>
      <c r="E14" s="31">
        <v>50.89</v>
      </c>
      <c r="F14" s="31">
        <v>25.04</v>
      </c>
      <c r="G14" s="28">
        <v>75.93</v>
      </c>
      <c r="H14" s="31">
        <v>2915.71</v>
      </c>
      <c r="I14" s="48">
        <f t="shared" si="2"/>
        <v>8747.13</v>
      </c>
      <c r="J14" s="31">
        <v>189.82</v>
      </c>
      <c r="K14" s="48">
        <v>0</v>
      </c>
      <c r="L14" s="49">
        <v>50</v>
      </c>
      <c r="M14" s="50">
        <v>0</v>
      </c>
      <c r="N14" s="51">
        <f t="shared" si="1"/>
        <v>8747.13</v>
      </c>
      <c r="O14" s="52" t="s">
        <v>22</v>
      </c>
      <c r="P14" s="52" t="s">
        <v>23</v>
      </c>
      <c r="Q14" s="35">
        <v>3</v>
      </c>
      <c r="R14" s="54">
        <v>8747.13</v>
      </c>
    </row>
    <row r="15" s="21" customFormat="1" ht="32" customHeight="1" spans="1:18">
      <c r="A15" s="28">
        <v>12</v>
      </c>
      <c r="B15" s="32" t="s">
        <v>53</v>
      </c>
      <c r="C15" s="32" t="s">
        <v>54</v>
      </c>
      <c r="D15" s="29" t="s">
        <v>55</v>
      </c>
      <c r="E15" s="31">
        <v>30.61</v>
      </c>
      <c r="F15" s="31">
        <v>15.06</v>
      </c>
      <c r="G15" s="28">
        <v>45.67</v>
      </c>
      <c r="H15" s="31">
        <v>1753.72</v>
      </c>
      <c r="I15" s="48">
        <v>1753.72</v>
      </c>
      <c r="J15" s="31">
        <v>114.17</v>
      </c>
      <c r="K15" s="48">
        <v>114.17</v>
      </c>
      <c r="L15" s="49">
        <v>50</v>
      </c>
      <c r="M15" s="50">
        <v>50</v>
      </c>
      <c r="N15" s="51">
        <f t="shared" si="1"/>
        <v>1917.89</v>
      </c>
      <c r="O15" s="52" t="s">
        <v>56</v>
      </c>
      <c r="P15" s="52" t="s">
        <v>23</v>
      </c>
      <c r="Q15" s="35">
        <v>1</v>
      </c>
      <c r="R15" s="51">
        <v>1917.89</v>
      </c>
    </row>
    <row r="16" s="21" customFormat="1" ht="32" customHeight="1" spans="1:18">
      <c r="A16" s="28">
        <v>13</v>
      </c>
      <c r="B16" s="32" t="s">
        <v>57</v>
      </c>
      <c r="C16" s="32" t="s">
        <v>58</v>
      </c>
      <c r="D16" s="29" t="s">
        <v>59</v>
      </c>
      <c r="E16" s="28">
        <v>30.86</v>
      </c>
      <c r="F16" s="31">
        <v>18.19</v>
      </c>
      <c r="G16" s="31">
        <v>49.05</v>
      </c>
      <c r="H16" s="31">
        <v>1883.52</v>
      </c>
      <c r="I16" s="48">
        <f t="shared" ref="I16:I18" si="3">H16*3</f>
        <v>5650.56</v>
      </c>
      <c r="J16" s="31">
        <v>122.62</v>
      </c>
      <c r="K16" s="48">
        <f t="shared" ref="K16:K24" si="4">J16*3</f>
        <v>367.86</v>
      </c>
      <c r="L16" s="49">
        <v>50</v>
      </c>
      <c r="M16" s="50">
        <v>150</v>
      </c>
      <c r="N16" s="51">
        <f t="shared" si="1"/>
        <v>6168.42</v>
      </c>
      <c r="O16" s="52" t="s">
        <v>22</v>
      </c>
      <c r="P16" s="52" t="s">
        <v>23</v>
      </c>
      <c r="Q16" s="35">
        <v>3</v>
      </c>
      <c r="R16" s="54">
        <v>6168.42</v>
      </c>
    </row>
    <row r="17" s="21" customFormat="1" ht="32" customHeight="1" spans="1:18">
      <c r="A17" s="28">
        <v>14</v>
      </c>
      <c r="B17" s="32" t="s">
        <v>60</v>
      </c>
      <c r="C17" s="32" t="s">
        <v>61</v>
      </c>
      <c r="D17" s="29" t="s">
        <v>62</v>
      </c>
      <c r="E17" s="28">
        <v>47.54</v>
      </c>
      <c r="F17" s="31">
        <v>20.39</v>
      </c>
      <c r="G17" s="28">
        <v>67.93</v>
      </c>
      <c r="H17" s="31">
        <v>2608.51</v>
      </c>
      <c r="I17" s="48">
        <f t="shared" si="3"/>
        <v>7825.53</v>
      </c>
      <c r="J17" s="31">
        <v>169.82</v>
      </c>
      <c r="K17" s="48">
        <f>J17*2</f>
        <v>339.64</v>
      </c>
      <c r="L17" s="49">
        <v>50</v>
      </c>
      <c r="M17" s="50">
        <v>0</v>
      </c>
      <c r="N17" s="51">
        <f t="shared" si="1"/>
        <v>8165.17</v>
      </c>
      <c r="O17" s="52" t="s">
        <v>22</v>
      </c>
      <c r="P17" s="52" t="s">
        <v>23</v>
      </c>
      <c r="Q17" s="35">
        <v>3</v>
      </c>
      <c r="R17" s="54">
        <v>8165.17</v>
      </c>
    </row>
    <row r="18" s="21" customFormat="1" ht="32" customHeight="1" spans="1:18">
      <c r="A18" s="28">
        <v>15</v>
      </c>
      <c r="B18" s="37" t="s">
        <v>63</v>
      </c>
      <c r="C18" s="32" t="s">
        <v>64</v>
      </c>
      <c r="D18" s="29" t="s">
        <v>65</v>
      </c>
      <c r="E18" s="31">
        <v>29</v>
      </c>
      <c r="F18" s="31">
        <v>16.27</v>
      </c>
      <c r="G18" s="28">
        <v>45.27</v>
      </c>
      <c r="H18" s="31">
        <v>1738.36</v>
      </c>
      <c r="I18" s="48">
        <f t="shared" si="3"/>
        <v>5215.08</v>
      </c>
      <c r="J18" s="31">
        <v>113.17</v>
      </c>
      <c r="K18" s="48">
        <f t="shared" si="4"/>
        <v>339.51</v>
      </c>
      <c r="L18" s="49">
        <v>50</v>
      </c>
      <c r="M18" s="50">
        <v>150</v>
      </c>
      <c r="N18" s="51">
        <f t="shared" si="1"/>
        <v>5704.59</v>
      </c>
      <c r="O18" s="52" t="s">
        <v>22</v>
      </c>
      <c r="P18" s="52" t="s">
        <v>23</v>
      </c>
      <c r="Q18" s="35">
        <v>3</v>
      </c>
      <c r="R18" s="54">
        <v>5704.59</v>
      </c>
    </row>
    <row r="19" s="21" customFormat="1" ht="32" customHeight="1" spans="1:18">
      <c r="A19" s="28">
        <v>16</v>
      </c>
      <c r="B19" s="37" t="s">
        <v>66</v>
      </c>
      <c r="C19" s="32" t="s">
        <v>67</v>
      </c>
      <c r="D19" s="29" t="s">
        <v>68</v>
      </c>
      <c r="E19" s="28">
        <v>45.61</v>
      </c>
      <c r="F19" s="31">
        <v>20.45</v>
      </c>
      <c r="G19" s="28">
        <v>66.06</v>
      </c>
      <c r="H19" s="31">
        <v>2536.7</v>
      </c>
      <c r="I19" s="48">
        <f>H19*2</f>
        <v>5073.4</v>
      </c>
      <c r="J19" s="31">
        <v>165.15</v>
      </c>
      <c r="K19" s="48">
        <f>J19*2</f>
        <v>330.3</v>
      </c>
      <c r="L19" s="49">
        <v>50</v>
      </c>
      <c r="M19" s="50">
        <v>100</v>
      </c>
      <c r="N19" s="51">
        <f t="shared" si="1"/>
        <v>5503.7</v>
      </c>
      <c r="O19" s="52" t="s">
        <v>22</v>
      </c>
      <c r="P19" s="52" t="s">
        <v>69</v>
      </c>
      <c r="Q19" s="35">
        <v>2</v>
      </c>
      <c r="R19" s="54">
        <v>5503.7</v>
      </c>
    </row>
    <row r="20" s="21" customFormat="1" ht="32" customHeight="1" spans="1:18">
      <c r="A20" s="28">
        <v>17</v>
      </c>
      <c r="B20" s="37" t="s">
        <v>70</v>
      </c>
      <c r="C20" s="32" t="s">
        <v>71</v>
      </c>
      <c r="D20" s="29" t="s">
        <v>68</v>
      </c>
      <c r="E20" s="28">
        <v>45.61</v>
      </c>
      <c r="F20" s="31">
        <v>20.45</v>
      </c>
      <c r="G20" s="28">
        <v>66.06</v>
      </c>
      <c r="H20" s="31">
        <v>2536.7</v>
      </c>
      <c r="I20" s="48">
        <v>2536.7</v>
      </c>
      <c r="J20" s="31">
        <v>165.15</v>
      </c>
      <c r="K20" s="48">
        <v>165.15</v>
      </c>
      <c r="L20" s="49">
        <v>50</v>
      </c>
      <c r="M20" s="50">
        <v>50</v>
      </c>
      <c r="N20" s="51">
        <f t="shared" si="1"/>
        <v>2751.85</v>
      </c>
      <c r="O20" s="52" t="s">
        <v>56</v>
      </c>
      <c r="P20" s="52" t="s">
        <v>23</v>
      </c>
      <c r="Q20" s="35">
        <v>1</v>
      </c>
      <c r="R20" s="54">
        <v>2751.85</v>
      </c>
    </row>
    <row r="21" s="21" customFormat="1" ht="32" customHeight="1" spans="1:18">
      <c r="A21" s="28">
        <v>18</v>
      </c>
      <c r="B21" s="32" t="s">
        <v>72</v>
      </c>
      <c r="C21" s="32" t="s">
        <v>73</v>
      </c>
      <c r="D21" s="29" t="s">
        <v>74</v>
      </c>
      <c r="E21" s="28">
        <v>36.69</v>
      </c>
      <c r="F21" s="31">
        <v>18.06</v>
      </c>
      <c r="G21" s="28">
        <v>54.75</v>
      </c>
      <c r="H21" s="31">
        <v>2102.4</v>
      </c>
      <c r="I21" s="48">
        <f t="shared" ref="I21:I24" si="5">H21*3</f>
        <v>6307.2</v>
      </c>
      <c r="J21" s="31">
        <v>136.87</v>
      </c>
      <c r="K21" s="48">
        <f t="shared" si="4"/>
        <v>410.61</v>
      </c>
      <c r="L21" s="49">
        <v>50</v>
      </c>
      <c r="M21" s="50">
        <v>150</v>
      </c>
      <c r="N21" s="51">
        <f t="shared" si="1"/>
        <v>6867.81</v>
      </c>
      <c r="O21" s="52" t="s">
        <v>22</v>
      </c>
      <c r="P21" s="52" t="s">
        <v>23</v>
      </c>
      <c r="Q21" s="35">
        <v>3</v>
      </c>
      <c r="R21" s="54">
        <v>6867.81</v>
      </c>
    </row>
    <row r="22" s="21" customFormat="1" ht="32" customHeight="1" spans="1:18">
      <c r="A22" s="28">
        <v>19</v>
      </c>
      <c r="B22" s="32" t="s">
        <v>75</v>
      </c>
      <c r="C22" s="32" t="s">
        <v>76</v>
      </c>
      <c r="D22" s="29" t="s">
        <v>77</v>
      </c>
      <c r="E22" s="31">
        <v>40.42</v>
      </c>
      <c r="F22" s="31">
        <v>19.89</v>
      </c>
      <c r="G22" s="28">
        <v>60.31</v>
      </c>
      <c r="H22" s="31">
        <v>2315.9</v>
      </c>
      <c r="I22" s="48">
        <f t="shared" si="5"/>
        <v>6947.7</v>
      </c>
      <c r="J22" s="31">
        <v>150.77</v>
      </c>
      <c r="K22" s="48">
        <f t="shared" si="4"/>
        <v>452.31</v>
      </c>
      <c r="L22" s="49">
        <v>50</v>
      </c>
      <c r="M22" s="50">
        <v>100</v>
      </c>
      <c r="N22" s="51">
        <f t="shared" si="1"/>
        <v>7500.01</v>
      </c>
      <c r="O22" s="52" t="s">
        <v>22</v>
      </c>
      <c r="P22" s="52" t="s">
        <v>23</v>
      </c>
      <c r="Q22" s="35">
        <v>3</v>
      </c>
      <c r="R22" s="54">
        <v>7500.01</v>
      </c>
    </row>
    <row r="23" s="21" customFormat="1" ht="32" customHeight="1" spans="1:18">
      <c r="A23" s="28">
        <v>20</v>
      </c>
      <c r="B23" s="32" t="s">
        <v>78</v>
      </c>
      <c r="C23" s="32" t="s">
        <v>79</v>
      </c>
      <c r="D23" s="29" t="s">
        <v>80</v>
      </c>
      <c r="E23" s="31">
        <v>30.65</v>
      </c>
      <c r="F23" s="31">
        <v>15.08</v>
      </c>
      <c r="G23" s="28">
        <v>45.73</v>
      </c>
      <c r="H23" s="31">
        <v>1756.03</v>
      </c>
      <c r="I23" s="48">
        <f t="shared" si="5"/>
        <v>5268.09</v>
      </c>
      <c r="J23" s="31">
        <v>114.32</v>
      </c>
      <c r="K23" s="48">
        <f t="shared" si="4"/>
        <v>342.96</v>
      </c>
      <c r="L23" s="49">
        <v>50</v>
      </c>
      <c r="M23" s="50">
        <v>150</v>
      </c>
      <c r="N23" s="51">
        <f t="shared" si="1"/>
        <v>5761.05</v>
      </c>
      <c r="O23" s="52" t="s">
        <v>22</v>
      </c>
      <c r="P23" s="52" t="s">
        <v>23</v>
      </c>
      <c r="Q23" s="35">
        <v>3</v>
      </c>
      <c r="R23" s="54">
        <v>5761.05</v>
      </c>
    </row>
    <row r="24" s="21" customFormat="1" ht="32" customHeight="1" spans="1:18">
      <c r="A24" s="28">
        <v>21</v>
      </c>
      <c r="B24" s="32" t="s">
        <v>81</v>
      </c>
      <c r="C24" s="32" t="s">
        <v>82</v>
      </c>
      <c r="D24" s="29" t="s">
        <v>83</v>
      </c>
      <c r="E24" s="35">
        <v>21.23</v>
      </c>
      <c r="F24" s="35">
        <v>10.45</v>
      </c>
      <c r="G24" s="28">
        <v>31.68</v>
      </c>
      <c r="H24" s="31">
        <v>1216.51</v>
      </c>
      <c r="I24" s="48">
        <f t="shared" si="5"/>
        <v>3649.53</v>
      </c>
      <c r="J24" s="31">
        <v>79.2</v>
      </c>
      <c r="K24" s="48">
        <f t="shared" si="4"/>
        <v>237.6</v>
      </c>
      <c r="L24" s="49">
        <v>50</v>
      </c>
      <c r="M24" s="50">
        <v>150</v>
      </c>
      <c r="N24" s="51">
        <f t="shared" si="1"/>
        <v>4037.13</v>
      </c>
      <c r="O24" s="52" t="s">
        <v>22</v>
      </c>
      <c r="P24" s="52" t="s">
        <v>23</v>
      </c>
      <c r="Q24" s="35">
        <v>3</v>
      </c>
      <c r="R24" s="54">
        <v>4037.13</v>
      </c>
    </row>
    <row r="25" s="21" customFormat="1" ht="32" customHeight="1" spans="1:18">
      <c r="A25" s="28">
        <v>22</v>
      </c>
      <c r="B25" s="32" t="s">
        <v>84</v>
      </c>
      <c r="C25" s="32" t="s">
        <v>85</v>
      </c>
      <c r="D25" s="29" t="s">
        <v>86</v>
      </c>
      <c r="E25" s="35">
        <v>23.36</v>
      </c>
      <c r="F25" s="38">
        <v>11.5</v>
      </c>
      <c r="G25" s="28">
        <v>34.86</v>
      </c>
      <c r="H25" s="31">
        <v>1338.62</v>
      </c>
      <c r="I25" s="48">
        <f>H25*1</f>
        <v>1338.62</v>
      </c>
      <c r="J25" s="31">
        <v>87.15</v>
      </c>
      <c r="K25" s="48">
        <f>J25*1</f>
        <v>87.15</v>
      </c>
      <c r="L25" s="49">
        <v>50</v>
      </c>
      <c r="M25" s="50">
        <v>50</v>
      </c>
      <c r="N25" s="51">
        <f t="shared" si="1"/>
        <v>1475.77</v>
      </c>
      <c r="O25" s="52" t="s">
        <v>87</v>
      </c>
      <c r="P25" s="52" t="s">
        <v>23</v>
      </c>
      <c r="Q25" s="35">
        <v>1</v>
      </c>
      <c r="R25" s="54">
        <v>1475.77</v>
      </c>
    </row>
    <row r="26" s="21" customFormat="1" ht="32" customHeight="1" spans="1:18">
      <c r="A26" s="28">
        <v>23</v>
      </c>
      <c r="B26" s="32" t="s">
        <v>88</v>
      </c>
      <c r="C26" s="32" t="s">
        <v>85</v>
      </c>
      <c r="D26" s="29" t="s">
        <v>89</v>
      </c>
      <c r="E26" s="35">
        <v>35.23</v>
      </c>
      <c r="F26" s="38">
        <v>17.34</v>
      </c>
      <c r="G26" s="28">
        <v>52.57</v>
      </c>
      <c r="H26" s="31">
        <v>2018.68</v>
      </c>
      <c r="I26" s="48">
        <f t="shared" ref="I26:I29" si="6">H26*3</f>
        <v>6056.04</v>
      </c>
      <c r="J26" s="31">
        <v>131.42</v>
      </c>
      <c r="K26" s="48">
        <f>J26*3</f>
        <v>394.26</v>
      </c>
      <c r="L26" s="49">
        <v>50</v>
      </c>
      <c r="M26" s="50">
        <v>150</v>
      </c>
      <c r="N26" s="51">
        <f t="shared" si="1"/>
        <v>6600.3</v>
      </c>
      <c r="O26" s="52" t="s">
        <v>22</v>
      </c>
      <c r="P26" s="52" t="s">
        <v>23</v>
      </c>
      <c r="Q26" s="35">
        <v>3</v>
      </c>
      <c r="R26" s="54">
        <v>6600.3</v>
      </c>
    </row>
    <row r="27" s="21" customFormat="1" ht="32" customHeight="1" spans="1:18">
      <c r="A27" s="28">
        <v>24</v>
      </c>
      <c r="B27" s="35" t="s">
        <v>90</v>
      </c>
      <c r="C27" s="32" t="s">
        <v>91</v>
      </c>
      <c r="D27" s="29" t="s">
        <v>92</v>
      </c>
      <c r="E27" s="35">
        <v>42.35</v>
      </c>
      <c r="F27" s="35">
        <v>20.84</v>
      </c>
      <c r="G27" s="28">
        <v>63.19</v>
      </c>
      <c r="H27" s="31">
        <v>2426.49</v>
      </c>
      <c r="I27" s="48">
        <f t="shared" si="6"/>
        <v>7279.47</v>
      </c>
      <c r="J27" s="31">
        <v>157.97</v>
      </c>
      <c r="K27" s="48">
        <v>0</v>
      </c>
      <c r="L27" s="49">
        <v>50</v>
      </c>
      <c r="M27" s="50">
        <v>0</v>
      </c>
      <c r="N27" s="51">
        <f t="shared" si="1"/>
        <v>7279.47</v>
      </c>
      <c r="O27" s="52" t="s">
        <v>22</v>
      </c>
      <c r="P27" s="52" t="s">
        <v>23</v>
      </c>
      <c r="Q27" s="35">
        <v>3</v>
      </c>
      <c r="R27" s="54">
        <v>7279.47</v>
      </c>
    </row>
    <row r="28" s="21" customFormat="1" ht="32" customHeight="1" spans="1:18">
      <c r="A28" s="28">
        <v>25</v>
      </c>
      <c r="B28" s="32" t="s">
        <v>93</v>
      </c>
      <c r="C28" s="32" t="s">
        <v>94</v>
      </c>
      <c r="D28" s="29" t="s">
        <v>95</v>
      </c>
      <c r="E28" s="38">
        <v>27.02</v>
      </c>
      <c r="F28" s="38">
        <v>16.3</v>
      </c>
      <c r="G28" s="28">
        <v>43.32</v>
      </c>
      <c r="H28" s="31">
        <v>1663.48</v>
      </c>
      <c r="I28" s="48">
        <f t="shared" si="6"/>
        <v>4990.44</v>
      </c>
      <c r="J28" s="31">
        <v>108.3</v>
      </c>
      <c r="K28" s="48">
        <f>J28*3</f>
        <v>324.9</v>
      </c>
      <c r="L28" s="49">
        <v>50</v>
      </c>
      <c r="M28" s="50">
        <v>150</v>
      </c>
      <c r="N28" s="51">
        <f t="shared" si="1"/>
        <v>5465.34</v>
      </c>
      <c r="O28" s="52" t="s">
        <v>22</v>
      </c>
      <c r="P28" s="52" t="s">
        <v>23</v>
      </c>
      <c r="Q28" s="35">
        <v>3</v>
      </c>
      <c r="R28" s="54">
        <v>5465.34</v>
      </c>
    </row>
    <row r="29" s="21" customFormat="1" ht="32" customHeight="1" spans="1:18">
      <c r="A29" s="28">
        <v>26</v>
      </c>
      <c r="B29" s="32" t="s">
        <v>96</v>
      </c>
      <c r="C29" s="32" t="s">
        <v>97</v>
      </c>
      <c r="D29" s="29" t="s">
        <v>98</v>
      </c>
      <c r="E29" s="35">
        <v>47.43</v>
      </c>
      <c r="F29" s="38">
        <v>20.34</v>
      </c>
      <c r="G29" s="28">
        <v>67.77</v>
      </c>
      <c r="H29" s="31">
        <v>2602.36</v>
      </c>
      <c r="I29" s="48">
        <f t="shared" si="6"/>
        <v>7807.08</v>
      </c>
      <c r="J29" s="31">
        <v>169.42</v>
      </c>
      <c r="K29" s="48">
        <f>J29*2</f>
        <v>338.84</v>
      </c>
      <c r="L29" s="49">
        <v>50</v>
      </c>
      <c r="M29" s="50">
        <v>0</v>
      </c>
      <c r="N29" s="51">
        <f t="shared" si="1"/>
        <v>8145.92</v>
      </c>
      <c r="O29" s="52" t="s">
        <v>22</v>
      </c>
      <c r="P29" s="52" t="s">
        <v>23</v>
      </c>
      <c r="Q29" s="35">
        <v>3</v>
      </c>
      <c r="R29" s="54">
        <v>8145.92</v>
      </c>
    </row>
    <row r="30" s="21" customFormat="1" ht="32" customHeight="1" spans="1:18">
      <c r="A30" s="28">
        <v>27</v>
      </c>
      <c r="B30" s="37" t="s">
        <v>99</v>
      </c>
      <c r="C30" s="32" t="s">
        <v>100</v>
      </c>
      <c r="D30" s="29" t="s">
        <v>101</v>
      </c>
      <c r="E30" s="35">
        <v>36.14</v>
      </c>
      <c r="F30" s="38">
        <v>17.78</v>
      </c>
      <c r="G30" s="28">
        <v>53.92</v>
      </c>
      <c r="H30" s="31">
        <v>2070.52</v>
      </c>
      <c r="I30" s="48">
        <f t="shared" ref="I30:M30" si="7">H30*1</f>
        <v>2070.52</v>
      </c>
      <c r="J30" s="31">
        <v>134.8</v>
      </c>
      <c r="K30" s="48">
        <f t="shared" si="7"/>
        <v>134.8</v>
      </c>
      <c r="L30" s="49">
        <v>50</v>
      </c>
      <c r="M30" s="50">
        <f t="shared" si="7"/>
        <v>50</v>
      </c>
      <c r="N30" s="51">
        <f t="shared" si="1"/>
        <v>2255.32</v>
      </c>
      <c r="O30" s="52" t="s">
        <v>22</v>
      </c>
      <c r="P30" s="52" t="s">
        <v>102</v>
      </c>
      <c r="Q30" s="35">
        <v>1</v>
      </c>
      <c r="R30" s="54">
        <v>2255.32</v>
      </c>
    </row>
    <row r="31" s="21" customFormat="1" ht="32" customHeight="1" spans="1:18">
      <c r="A31" s="28">
        <v>28</v>
      </c>
      <c r="B31" s="37" t="s">
        <v>103</v>
      </c>
      <c r="C31" s="32" t="s">
        <v>104</v>
      </c>
      <c r="D31" s="29" t="s">
        <v>105</v>
      </c>
      <c r="E31" s="38">
        <v>42.6</v>
      </c>
      <c r="F31" s="38">
        <v>20.96</v>
      </c>
      <c r="G31" s="28">
        <v>63.56</v>
      </c>
      <c r="H31" s="31">
        <v>2440.7</v>
      </c>
      <c r="I31" s="48">
        <f t="shared" ref="I31:M31" si="8">H31*1</f>
        <v>2440.7</v>
      </c>
      <c r="J31" s="31">
        <v>158.9</v>
      </c>
      <c r="K31" s="48">
        <f t="shared" si="8"/>
        <v>158.9</v>
      </c>
      <c r="L31" s="49">
        <v>50</v>
      </c>
      <c r="M31" s="50">
        <f t="shared" si="8"/>
        <v>50</v>
      </c>
      <c r="N31" s="51">
        <f t="shared" si="1"/>
        <v>2649.6</v>
      </c>
      <c r="O31" s="52" t="s">
        <v>22</v>
      </c>
      <c r="P31" s="52" t="s">
        <v>102</v>
      </c>
      <c r="Q31" s="35">
        <v>1</v>
      </c>
      <c r="R31" s="54">
        <v>2649.6</v>
      </c>
    </row>
    <row r="32" s="21" customFormat="1" ht="32" customHeight="1" spans="1:18">
      <c r="A32" s="28">
        <v>29</v>
      </c>
      <c r="B32" s="37" t="s">
        <v>106</v>
      </c>
      <c r="C32" s="32" t="s">
        <v>107</v>
      </c>
      <c r="D32" s="29" t="s">
        <v>108</v>
      </c>
      <c r="E32" s="35">
        <v>30.85</v>
      </c>
      <c r="F32" s="38">
        <v>15.18</v>
      </c>
      <c r="G32" s="28">
        <v>46.03</v>
      </c>
      <c r="H32" s="31">
        <v>1767.55</v>
      </c>
      <c r="I32" s="48">
        <f t="shared" ref="I32:M32" si="9">H32*1</f>
        <v>1767.55</v>
      </c>
      <c r="J32" s="31">
        <v>115.07</v>
      </c>
      <c r="K32" s="48">
        <f t="shared" si="9"/>
        <v>115.07</v>
      </c>
      <c r="L32" s="49">
        <v>50</v>
      </c>
      <c r="M32" s="50">
        <f t="shared" si="9"/>
        <v>50</v>
      </c>
      <c r="N32" s="51">
        <f t="shared" si="1"/>
        <v>1932.62</v>
      </c>
      <c r="O32" s="52" t="s">
        <v>22</v>
      </c>
      <c r="P32" s="52" t="s">
        <v>102</v>
      </c>
      <c r="Q32" s="35">
        <v>1</v>
      </c>
      <c r="R32" s="54">
        <v>1932.62</v>
      </c>
    </row>
    <row r="33" s="21" customFormat="1" ht="32" customHeight="1" spans="1:18">
      <c r="A33" s="28">
        <v>30</v>
      </c>
      <c r="B33" s="37" t="s">
        <v>109</v>
      </c>
      <c r="C33" s="32" t="s">
        <v>110</v>
      </c>
      <c r="D33" s="29" t="s">
        <v>101</v>
      </c>
      <c r="E33" s="35">
        <v>36.14</v>
      </c>
      <c r="F33" s="38">
        <v>17.78</v>
      </c>
      <c r="G33" s="28">
        <v>53.92</v>
      </c>
      <c r="H33" s="31">
        <v>2070.52</v>
      </c>
      <c r="I33" s="48">
        <f t="shared" ref="I33:M33" si="10">H33*1</f>
        <v>2070.52</v>
      </c>
      <c r="J33" s="31">
        <v>134.8</v>
      </c>
      <c r="K33" s="48">
        <f t="shared" si="10"/>
        <v>134.8</v>
      </c>
      <c r="L33" s="49">
        <v>50</v>
      </c>
      <c r="M33" s="50">
        <f t="shared" si="10"/>
        <v>50</v>
      </c>
      <c r="N33" s="51">
        <f t="shared" si="1"/>
        <v>2255.32</v>
      </c>
      <c r="O33" s="52" t="s">
        <v>87</v>
      </c>
      <c r="P33" s="52" t="s">
        <v>23</v>
      </c>
      <c r="Q33" s="35">
        <v>1</v>
      </c>
      <c r="R33" s="54">
        <v>2255.32</v>
      </c>
    </row>
    <row r="34" s="21" customFormat="1" ht="32" customHeight="1" spans="1:18">
      <c r="A34" s="28">
        <v>31</v>
      </c>
      <c r="B34" s="37" t="s">
        <v>111</v>
      </c>
      <c r="C34" s="32" t="s">
        <v>112</v>
      </c>
      <c r="D34" s="29" t="s">
        <v>105</v>
      </c>
      <c r="E34" s="38">
        <v>42.6</v>
      </c>
      <c r="F34" s="38">
        <v>20.96</v>
      </c>
      <c r="G34" s="28">
        <v>63.56</v>
      </c>
      <c r="H34" s="31">
        <v>2440.7</v>
      </c>
      <c r="I34" s="48">
        <f t="shared" ref="I34:M34" si="11">H34*1</f>
        <v>2440.7</v>
      </c>
      <c r="J34" s="31">
        <v>158.9</v>
      </c>
      <c r="K34" s="48">
        <f t="shared" si="11"/>
        <v>158.9</v>
      </c>
      <c r="L34" s="49">
        <v>50</v>
      </c>
      <c r="M34" s="50">
        <f t="shared" si="11"/>
        <v>50</v>
      </c>
      <c r="N34" s="51">
        <f t="shared" si="1"/>
        <v>2649.6</v>
      </c>
      <c r="O34" s="52" t="s">
        <v>87</v>
      </c>
      <c r="P34" s="52" t="s">
        <v>23</v>
      </c>
      <c r="Q34" s="35">
        <v>1</v>
      </c>
      <c r="R34" s="54">
        <v>2649.6</v>
      </c>
    </row>
    <row r="35" s="21" customFormat="1" ht="32" customHeight="1" spans="1:18">
      <c r="A35" s="28">
        <v>32</v>
      </c>
      <c r="B35" s="37" t="s">
        <v>113</v>
      </c>
      <c r="C35" s="32" t="s">
        <v>114</v>
      </c>
      <c r="D35" s="29" t="s">
        <v>108</v>
      </c>
      <c r="E35" s="35">
        <v>30.85</v>
      </c>
      <c r="F35" s="38">
        <v>15.18</v>
      </c>
      <c r="G35" s="28">
        <v>46.03</v>
      </c>
      <c r="H35" s="31">
        <v>1767.55</v>
      </c>
      <c r="I35" s="48">
        <f t="shared" ref="I35:M35" si="12">H35*1</f>
        <v>1767.55</v>
      </c>
      <c r="J35" s="31">
        <v>115.07</v>
      </c>
      <c r="K35" s="48">
        <f t="shared" si="12"/>
        <v>115.07</v>
      </c>
      <c r="L35" s="49">
        <v>50</v>
      </c>
      <c r="M35" s="50">
        <f t="shared" si="12"/>
        <v>50</v>
      </c>
      <c r="N35" s="51">
        <f t="shared" si="1"/>
        <v>1932.62</v>
      </c>
      <c r="O35" s="52" t="s">
        <v>87</v>
      </c>
      <c r="P35" s="52" t="s">
        <v>23</v>
      </c>
      <c r="Q35" s="35">
        <v>1</v>
      </c>
      <c r="R35" s="54">
        <v>1932.62</v>
      </c>
    </row>
    <row r="36" s="21" customFormat="1" ht="32" customHeight="1" spans="1:18">
      <c r="A36" s="28">
        <v>33</v>
      </c>
      <c r="B36" s="32" t="s">
        <v>115</v>
      </c>
      <c r="C36" s="32" t="s">
        <v>116</v>
      </c>
      <c r="D36" s="29" t="s">
        <v>117</v>
      </c>
      <c r="E36" s="38">
        <v>30.77</v>
      </c>
      <c r="F36" s="35">
        <v>15.14</v>
      </c>
      <c r="G36" s="31">
        <v>45.91</v>
      </c>
      <c r="H36" s="31">
        <v>1762.94</v>
      </c>
      <c r="I36" s="48">
        <f>H36*3</f>
        <v>5288.82</v>
      </c>
      <c r="J36" s="31">
        <v>114.77</v>
      </c>
      <c r="K36" s="48">
        <f>J36*3</f>
        <v>344.31</v>
      </c>
      <c r="L36" s="49">
        <v>50</v>
      </c>
      <c r="M36" s="50">
        <v>150</v>
      </c>
      <c r="N36" s="51">
        <f t="shared" si="1"/>
        <v>5783.13</v>
      </c>
      <c r="O36" s="52" t="s">
        <v>22</v>
      </c>
      <c r="P36" s="52" t="s">
        <v>23</v>
      </c>
      <c r="Q36" s="35">
        <v>3</v>
      </c>
      <c r="R36" s="54">
        <v>5783.13</v>
      </c>
    </row>
    <row r="37" s="21" customFormat="1" ht="32" customHeight="1" spans="1:18">
      <c r="A37" s="28">
        <v>34</v>
      </c>
      <c r="B37" s="32" t="s">
        <v>118</v>
      </c>
      <c r="C37" s="32" t="s">
        <v>119</v>
      </c>
      <c r="D37" s="29" t="s">
        <v>120</v>
      </c>
      <c r="E37" s="38">
        <v>29.31</v>
      </c>
      <c r="F37" s="35">
        <v>14.42</v>
      </c>
      <c r="G37" s="28">
        <v>43.73</v>
      </c>
      <c r="H37" s="31">
        <v>1679.23</v>
      </c>
      <c r="I37" s="48">
        <f>H37*3</f>
        <v>5037.69</v>
      </c>
      <c r="J37" s="31">
        <v>109.32</v>
      </c>
      <c r="K37" s="48">
        <f>J37*3</f>
        <v>327.96</v>
      </c>
      <c r="L37" s="49">
        <v>50</v>
      </c>
      <c r="M37" s="50">
        <v>150</v>
      </c>
      <c r="N37" s="51">
        <f t="shared" si="1"/>
        <v>5515.65</v>
      </c>
      <c r="O37" s="52" t="s">
        <v>22</v>
      </c>
      <c r="P37" s="52" t="s">
        <v>23</v>
      </c>
      <c r="Q37" s="35">
        <v>3</v>
      </c>
      <c r="R37" s="54">
        <v>5515.65</v>
      </c>
    </row>
    <row r="38" s="21" customFormat="1" ht="32" customHeight="1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="21" customFormat="1" customHeight="1" spans="2:14">
      <c r="B39" s="22"/>
      <c r="C39" s="39"/>
      <c r="I39" s="23"/>
      <c r="J39" s="23"/>
      <c r="K39" s="23"/>
      <c r="L39" s="23"/>
      <c r="N39" s="23"/>
    </row>
    <row r="40" s="21" customFormat="1" customHeight="1" spans="2:14">
      <c r="B40" s="22"/>
      <c r="C40" s="39"/>
      <c r="I40" s="23"/>
      <c r="J40" s="23"/>
      <c r="K40" s="23"/>
      <c r="L40" s="23"/>
      <c r="N40" s="23"/>
    </row>
    <row r="41" s="21" customFormat="1" customHeight="1" spans="2:14">
      <c r="B41" s="22"/>
      <c r="C41" s="39"/>
      <c r="I41" s="23"/>
      <c r="J41" s="23"/>
      <c r="K41" s="23"/>
      <c r="L41" s="23"/>
      <c r="N41" s="23"/>
    </row>
    <row r="42" s="21" customFormat="1" customHeight="1" spans="2:14">
      <c r="B42" s="22"/>
      <c r="C42" s="40"/>
      <c r="I42" s="23"/>
      <c r="J42" s="23"/>
      <c r="K42" s="23"/>
      <c r="L42" s="23"/>
      <c r="N42" s="23"/>
    </row>
    <row r="43" s="21" customFormat="1" customHeight="1" spans="2:14">
      <c r="B43" s="22"/>
      <c r="C43" s="40"/>
      <c r="I43" s="23"/>
      <c r="J43" s="23"/>
      <c r="K43" s="23"/>
      <c r="L43" s="23"/>
      <c r="N43" s="23"/>
    </row>
    <row r="44" s="21" customFormat="1" customHeight="1" spans="2:14">
      <c r="B44" s="22"/>
      <c r="C44" s="40"/>
      <c r="I44" s="23"/>
      <c r="J44" s="23"/>
      <c r="K44" s="23"/>
      <c r="L44" s="23"/>
      <c r="N44" s="23"/>
    </row>
    <row r="45" s="21" customFormat="1" customHeight="1" spans="2:14">
      <c r="B45" s="22"/>
      <c r="C45" s="41"/>
      <c r="I45" s="23"/>
      <c r="J45" s="23"/>
      <c r="K45" s="23"/>
      <c r="L45" s="23"/>
      <c r="N45" s="23"/>
    </row>
    <row r="46" s="21" customFormat="1" customHeight="1" spans="2:14">
      <c r="B46" s="22"/>
      <c r="C46" s="41"/>
      <c r="I46" s="23"/>
      <c r="J46" s="23"/>
      <c r="K46" s="23"/>
      <c r="L46" s="23"/>
      <c r="N46" s="23"/>
    </row>
    <row r="47" s="21" customFormat="1" customHeight="1" spans="2:14">
      <c r="B47" s="22"/>
      <c r="C47" s="41"/>
      <c r="I47" s="23"/>
      <c r="J47" s="23"/>
      <c r="K47" s="23"/>
      <c r="L47" s="23"/>
      <c r="N47" s="23"/>
    </row>
    <row r="48" s="21" customFormat="1" customHeight="1" spans="2:14">
      <c r="B48" s="22"/>
      <c r="C48" s="42"/>
      <c r="I48" s="23"/>
      <c r="J48" s="23"/>
      <c r="K48" s="23"/>
      <c r="L48" s="23"/>
      <c r="N48" s="23"/>
    </row>
    <row r="49" s="21" customFormat="1" customHeight="1" spans="2:14">
      <c r="B49" s="22"/>
      <c r="C49" s="39"/>
      <c r="I49" s="23"/>
      <c r="J49" s="23"/>
      <c r="K49" s="23"/>
      <c r="L49" s="23"/>
      <c r="N49" s="23"/>
    </row>
    <row r="50" s="21" customFormat="1" customHeight="1" spans="2:14">
      <c r="B50" s="22"/>
      <c r="C50" s="39"/>
      <c r="I50" s="23"/>
      <c r="J50" s="23"/>
      <c r="K50" s="23"/>
      <c r="L50" s="23"/>
      <c r="N50" s="23"/>
    </row>
    <row r="51" s="21" customFormat="1" customHeight="1" spans="2:14">
      <c r="B51" s="22"/>
      <c r="C51" s="39"/>
      <c r="I51" s="23"/>
      <c r="J51" s="23"/>
      <c r="K51" s="23"/>
      <c r="L51" s="23"/>
      <c r="N51" s="23"/>
    </row>
    <row r="52" s="21" customFormat="1" customHeight="1" spans="2:14">
      <c r="B52" s="22"/>
      <c r="C52" s="39"/>
      <c r="I52" s="23"/>
      <c r="J52" s="23"/>
      <c r="K52" s="23"/>
      <c r="L52" s="23"/>
      <c r="N52" s="23"/>
    </row>
    <row r="53" s="21" customFormat="1" customHeight="1" spans="2:14">
      <c r="B53" s="22"/>
      <c r="C53" s="39"/>
      <c r="I53" s="23"/>
      <c r="J53" s="23"/>
      <c r="K53" s="23"/>
      <c r="L53" s="23"/>
      <c r="N53" s="23"/>
    </row>
    <row r="54" s="21" customFormat="1" customHeight="1" spans="2:14">
      <c r="B54" s="22"/>
      <c r="C54" s="43"/>
      <c r="I54" s="23"/>
      <c r="J54" s="23"/>
      <c r="K54" s="23"/>
      <c r="L54" s="23"/>
      <c r="N54" s="23"/>
    </row>
    <row r="55" s="21" customFormat="1" customHeight="1" spans="2:14">
      <c r="B55" s="22"/>
      <c r="C55" s="39"/>
      <c r="I55" s="23"/>
      <c r="J55" s="23"/>
      <c r="K55" s="23"/>
      <c r="L55" s="23"/>
      <c r="N55" s="23"/>
    </row>
    <row r="56" s="21" customFormat="1" customHeight="1" spans="2:14">
      <c r="B56" s="22"/>
      <c r="C56" s="39"/>
      <c r="I56" s="23"/>
      <c r="J56" s="23"/>
      <c r="K56" s="23"/>
      <c r="L56" s="23"/>
      <c r="N56" s="23"/>
    </row>
    <row r="57" s="21" customFormat="1" customHeight="1" spans="2:14">
      <c r="B57" s="22"/>
      <c r="C57" s="39"/>
      <c r="I57" s="23"/>
      <c r="J57" s="23"/>
      <c r="K57" s="23"/>
      <c r="L57" s="23"/>
      <c r="N57" s="23"/>
    </row>
    <row r="58" s="21" customFormat="1" customHeight="1" spans="2:14">
      <c r="B58" s="22"/>
      <c r="C58" s="39"/>
      <c r="I58" s="23"/>
      <c r="J58" s="23"/>
      <c r="K58" s="23"/>
      <c r="L58" s="23"/>
      <c r="N58" s="23"/>
    </row>
    <row r="59" s="21" customFormat="1" customHeight="1" spans="2:14">
      <c r="B59" s="22"/>
      <c r="C59" s="44"/>
      <c r="I59" s="23"/>
      <c r="J59" s="23"/>
      <c r="K59" s="23"/>
      <c r="L59" s="23"/>
      <c r="N59" s="23"/>
    </row>
    <row r="60" s="21" customFormat="1" customHeight="1" spans="2:14">
      <c r="B60" s="22"/>
      <c r="C60" s="44"/>
      <c r="I60" s="23"/>
      <c r="J60" s="23"/>
      <c r="K60" s="23"/>
      <c r="L60" s="23"/>
      <c r="N60" s="23"/>
    </row>
  </sheetData>
  <mergeCells count="1">
    <mergeCell ref="A1:R2"/>
  </mergeCells>
  <pageMargins left="0.0388888888888889" right="0.196527777777778" top="0.314583333333333" bottom="0.314583333333333" header="0.118055555555556" footer="0.0784722222222222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6"/>
  <sheetViews>
    <sheetView workbookViewId="0">
      <selection activeCell="J10" sqref="J10"/>
    </sheetView>
  </sheetViews>
  <sheetFormatPr defaultColWidth="9" defaultRowHeight="20.5" customHeight="1"/>
  <cols>
    <col min="1" max="2" width="5" style="1" customWidth="1"/>
    <col min="3" max="3" width="9" style="1" customWidth="1"/>
    <col min="4" max="4" width="17.875" style="1" customWidth="1"/>
    <col min="5" max="7" width="9" style="1" customWidth="1"/>
    <col min="8" max="8" width="11.7916666666667" style="1" customWidth="1"/>
    <col min="9" max="10" width="11.7916666666667" style="3" customWidth="1"/>
    <col min="11" max="11" width="10.625" style="3" customWidth="1"/>
    <col min="12" max="12" width="11.875" style="3" customWidth="1"/>
    <col min="13" max="13" width="9" style="1" customWidth="1"/>
    <col min="14" max="14" width="11.5" style="3" customWidth="1"/>
    <col min="15" max="15" width="9.99166666666667" style="1" customWidth="1"/>
    <col min="16" max="16" width="11.3666666666667" style="1" customWidth="1"/>
    <col min="17" max="17" width="9" style="1"/>
    <col min="18" max="18" width="9" style="1" customWidth="1"/>
    <col min="19" max="19" width="9" style="1"/>
    <col min="20" max="20" width="9.375" style="1"/>
    <col min="21" max="16384" width="9" style="1"/>
  </cols>
  <sheetData>
    <row r="1" s="1" customFormat="1" customHeight="1" spans="1:18">
      <c r="A1" s="4" t="s">
        <v>121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2" customFormat="1" ht="42" customHeight="1" spans="1:18">
      <c r="A3" s="5" t="s">
        <v>1</v>
      </c>
      <c r="B3" s="5" t="s">
        <v>4</v>
      </c>
      <c r="C3" s="5" t="s">
        <v>122</v>
      </c>
      <c r="D3" s="5" t="s">
        <v>3</v>
      </c>
      <c r="E3" s="5" t="s">
        <v>5</v>
      </c>
      <c r="F3" s="5" t="s">
        <v>6</v>
      </c>
      <c r="G3" s="5" t="s">
        <v>7</v>
      </c>
      <c r="H3" s="6" t="s">
        <v>123</v>
      </c>
      <c r="I3" s="14" t="s">
        <v>9</v>
      </c>
      <c r="J3" s="6" t="s">
        <v>124</v>
      </c>
      <c r="K3" s="14" t="s">
        <v>11</v>
      </c>
      <c r="L3" s="5" t="s">
        <v>12</v>
      </c>
      <c r="M3" s="15" t="s">
        <v>13</v>
      </c>
      <c r="N3" s="14" t="s">
        <v>14</v>
      </c>
      <c r="O3" s="5" t="s">
        <v>15</v>
      </c>
      <c r="P3" s="5" t="s">
        <v>16</v>
      </c>
      <c r="Q3" s="5" t="s">
        <v>17</v>
      </c>
      <c r="R3" s="15" t="s">
        <v>125</v>
      </c>
    </row>
    <row r="4" s="1" customFormat="1" customHeight="1" spans="1:18">
      <c r="A4" s="7">
        <v>1</v>
      </c>
      <c r="B4" s="8">
        <v>115</v>
      </c>
      <c r="C4" s="8" t="s">
        <v>126</v>
      </c>
      <c r="D4" s="9" t="s">
        <v>127</v>
      </c>
      <c r="E4" s="8">
        <v>16.07</v>
      </c>
      <c r="F4" s="8">
        <v>6.94</v>
      </c>
      <c r="G4" s="8">
        <v>23.01</v>
      </c>
      <c r="H4" s="10">
        <v>925</v>
      </c>
      <c r="I4" s="16">
        <f t="shared" ref="I4:I45" si="0">H4*Q4</f>
        <v>2775</v>
      </c>
      <c r="J4" s="8">
        <v>25.31</v>
      </c>
      <c r="K4" s="16">
        <f t="shared" ref="K4:K45" si="1">J4*Q4</f>
        <v>75.93</v>
      </c>
      <c r="L4" s="10">
        <v>50</v>
      </c>
      <c r="M4" s="17">
        <v>150</v>
      </c>
      <c r="N4" s="16">
        <f t="shared" ref="N4:N45" si="2">I4+K4+M4</f>
        <v>3000.93</v>
      </c>
      <c r="O4" s="18">
        <v>45566</v>
      </c>
      <c r="P4" s="18">
        <v>45657</v>
      </c>
      <c r="Q4" s="8">
        <v>3</v>
      </c>
      <c r="R4" s="11">
        <v>3000.93</v>
      </c>
    </row>
    <row r="5" s="1" customFormat="1" customHeight="1" spans="1:18">
      <c r="A5" s="7">
        <v>2</v>
      </c>
      <c r="B5" s="8">
        <v>122</v>
      </c>
      <c r="C5" s="8" t="s">
        <v>128</v>
      </c>
      <c r="D5" s="8" t="s">
        <v>129</v>
      </c>
      <c r="E5" s="8">
        <v>18.1</v>
      </c>
      <c r="F5" s="8">
        <v>7.82</v>
      </c>
      <c r="G5" s="8">
        <v>25.92</v>
      </c>
      <c r="H5" s="8">
        <v>1041.98</v>
      </c>
      <c r="I5" s="16">
        <f t="shared" si="0"/>
        <v>1041.98</v>
      </c>
      <c r="J5" s="8">
        <v>28.51</v>
      </c>
      <c r="K5" s="16">
        <f t="shared" si="1"/>
        <v>28.51</v>
      </c>
      <c r="L5" s="10">
        <v>50</v>
      </c>
      <c r="M5" s="19">
        <v>50</v>
      </c>
      <c r="N5" s="16">
        <f t="shared" si="2"/>
        <v>1120.49</v>
      </c>
      <c r="O5" s="18">
        <v>45566</v>
      </c>
      <c r="P5" s="18">
        <v>45596</v>
      </c>
      <c r="Q5" s="8">
        <v>1</v>
      </c>
      <c r="R5" s="11">
        <v>1120.49</v>
      </c>
    </row>
    <row r="6" s="1" customFormat="1" customHeight="1" spans="1:18">
      <c r="A6" s="7">
        <v>3</v>
      </c>
      <c r="B6" s="8">
        <v>122</v>
      </c>
      <c r="C6" s="8" t="s">
        <v>130</v>
      </c>
      <c r="D6" s="8" t="s">
        <v>131</v>
      </c>
      <c r="E6" s="8">
        <v>18.1</v>
      </c>
      <c r="F6" s="8">
        <v>7.82</v>
      </c>
      <c r="G6" s="8">
        <v>25.92</v>
      </c>
      <c r="H6" s="8">
        <v>1041.98</v>
      </c>
      <c r="I6" s="16">
        <f t="shared" si="0"/>
        <v>1041.98</v>
      </c>
      <c r="J6" s="8">
        <v>28.51</v>
      </c>
      <c r="K6" s="16">
        <f t="shared" si="1"/>
        <v>28.51</v>
      </c>
      <c r="L6" s="10">
        <v>50</v>
      </c>
      <c r="M6" s="19">
        <v>50</v>
      </c>
      <c r="N6" s="16">
        <f t="shared" si="2"/>
        <v>1120.49</v>
      </c>
      <c r="O6" s="18">
        <v>45627</v>
      </c>
      <c r="P6" s="18">
        <v>45657</v>
      </c>
      <c r="Q6" s="8">
        <v>1</v>
      </c>
      <c r="R6" s="20">
        <v>1120.49</v>
      </c>
    </row>
    <row r="7" s="1" customFormat="1" customHeight="1" spans="1:18">
      <c r="A7" s="7">
        <v>4</v>
      </c>
      <c r="B7" s="8">
        <v>201</v>
      </c>
      <c r="C7" s="8" t="s">
        <v>132</v>
      </c>
      <c r="D7" s="8" t="s">
        <v>133</v>
      </c>
      <c r="E7" s="8">
        <v>37.44</v>
      </c>
      <c r="F7" s="8">
        <v>16.18</v>
      </c>
      <c r="G7" s="8">
        <v>53.62</v>
      </c>
      <c r="H7" s="8">
        <v>2155.52</v>
      </c>
      <c r="I7" s="16">
        <f t="shared" si="0"/>
        <v>2155.52</v>
      </c>
      <c r="J7" s="8">
        <v>58.98</v>
      </c>
      <c r="K7" s="16">
        <f t="shared" si="1"/>
        <v>58.98</v>
      </c>
      <c r="L7" s="10">
        <v>50</v>
      </c>
      <c r="M7" s="19">
        <v>50</v>
      </c>
      <c r="N7" s="16">
        <f t="shared" si="2"/>
        <v>2264.5</v>
      </c>
      <c r="O7" s="18">
        <v>45566</v>
      </c>
      <c r="P7" s="18">
        <v>45596</v>
      </c>
      <c r="Q7" s="8">
        <v>1</v>
      </c>
      <c r="R7" s="20">
        <v>2264.5</v>
      </c>
    </row>
    <row r="8" s="1" customFormat="1" customHeight="1" spans="1:18">
      <c r="A8" s="7">
        <v>5</v>
      </c>
      <c r="B8" s="8">
        <v>201</v>
      </c>
      <c r="C8" s="8" t="s">
        <v>134</v>
      </c>
      <c r="D8" s="8" t="s">
        <v>107</v>
      </c>
      <c r="E8" s="8">
        <v>37.44</v>
      </c>
      <c r="F8" s="8">
        <v>16.18</v>
      </c>
      <c r="G8" s="8">
        <v>53.62</v>
      </c>
      <c r="H8" s="10">
        <v>2155.52</v>
      </c>
      <c r="I8" s="16">
        <f t="shared" si="0"/>
        <v>2155.52</v>
      </c>
      <c r="J8" s="8">
        <v>58.98</v>
      </c>
      <c r="K8" s="16">
        <f t="shared" si="1"/>
        <v>58.98</v>
      </c>
      <c r="L8" s="10">
        <v>50</v>
      </c>
      <c r="M8" s="19">
        <v>50</v>
      </c>
      <c r="N8" s="16">
        <f t="shared" si="2"/>
        <v>2264.5</v>
      </c>
      <c r="O8" s="18">
        <v>45627</v>
      </c>
      <c r="P8" s="18">
        <v>45657</v>
      </c>
      <c r="Q8" s="8">
        <v>1</v>
      </c>
      <c r="R8" s="11">
        <v>2264.5</v>
      </c>
    </row>
    <row r="9" s="1" customFormat="1" customHeight="1" spans="1:18">
      <c r="A9" s="7">
        <v>6</v>
      </c>
      <c r="B9" s="8">
        <v>212</v>
      </c>
      <c r="C9" s="8" t="s">
        <v>135</v>
      </c>
      <c r="D9" s="8" t="s">
        <v>136</v>
      </c>
      <c r="E9" s="8">
        <v>17.12</v>
      </c>
      <c r="F9" s="8">
        <v>7.39</v>
      </c>
      <c r="G9" s="8">
        <v>24.51</v>
      </c>
      <c r="H9" s="10">
        <v>985.3</v>
      </c>
      <c r="I9" s="16">
        <f t="shared" si="0"/>
        <v>985.3</v>
      </c>
      <c r="J9" s="8">
        <v>26.96</v>
      </c>
      <c r="K9" s="16">
        <f t="shared" si="1"/>
        <v>26.96</v>
      </c>
      <c r="L9" s="10">
        <v>50</v>
      </c>
      <c r="M9" s="19">
        <v>50</v>
      </c>
      <c r="N9" s="16">
        <f t="shared" si="2"/>
        <v>1062.26</v>
      </c>
      <c r="O9" s="18">
        <v>45566</v>
      </c>
      <c r="P9" s="18">
        <v>45596</v>
      </c>
      <c r="Q9" s="8">
        <v>1</v>
      </c>
      <c r="R9" s="11">
        <v>1062.26</v>
      </c>
    </row>
    <row r="10" s="1" customFormat="1" customHeight="1" spans="1:18">
      <c r="A10" s="7">
        <v>7</v>
      </c>
      <c r="B10" s="8">
        <v>209</v>
      </c>
      <c r="C10" s="8" t="s">
        <v>137</v>
      </c>
      <c r="D10" s="8" t="s">
        <v>138</v>
      </c>
      <c r="E10" s="8">
        <v>18.72</v>
      </c>
      <c r="F10" s="8">
        <v>8.09</v>
      </c>
      <c r="G10" s="8">
        <v>26.81</v>
      </c>
      <c r="H10" s="8">
        <v>1077.76</v>
      </c>
      <c r="I10" s="16">
        <f t="shared" si="0"/>
        <v>1077.76</v>
      </c>
      <c r="J10" s="8">
        <v>29.49</v>
      </c>
      <c r="K10" s="16">
        <f t="shared" si="1"/>
        <v>29.49</v>
      </c>
      <c r="L10" s="10">
        <v>50</v>
      </c>
      <c r="M10" s="19">
        <v>50</v>
      </c>
      <c r="N10" s="16">
        <f t="shared" si="2"/>
        <v>1157.25</v>
      </c>
      <c r="O10" s="18">
        <v>45566</v>
      </c>
      <c r="P10" s="18">
        <v>45596</v>
      </c>
      <c r="Q10" s="8">
        <v>1</v>
      </c>
      <c r="R10" s="11">
        <v>1157.25</v>
      </c>
    </row>
    <row r="11" s="1" customFormat="1" customHeight="1" spans="1:18">
      <c r="A11" s="7">
        <v>8</v>
      </c>
      <c r="B11" s="8">
        <v>209</v>
      </c>
      <c r="C11" s="8" t="s">
        <v>139</v>
      </c>
      <c r="D11" s="8" t="s">
        <v>140</v>
      </c>
      <c r="E11" s="8">
        <v>18.72</v>
      </c>
      <c r="F11" s="8">
        <v>8.09</v>
      </c>
      <c r="G11" s="8">
        <v>26.81</v>
      </c>
      <c r="H11" s="8">
        <v>1077.76</v>
      </c>
      <c r="I11" s="16">
        <f t="shared" si="0"/>
        <v>1077.76</v>
      </c>
      <c r="J11" s="8">
        <v>29.49</v>
      </c>
      <c r="K11" s="16">
        <f t="shared" si="1"/>
        <v>29.49</v>
      </c>
      <c r="L11" s="10">
        <v>50</v>
      </c>
      <c r="M11" s="19">
        <v>50</v>
      </c>
      <c r="N11" s="16">
        <f t="shared" si="2"/>
        <v>1157.25</v>
      </c>
      <c r="O11" s="18">
        <v>45627</v>
      </c>
      <c r="P11" s="18">
        <v>45657</v>
      </c>
      <c r="Q11" s="8">
        <v>1</v>
      </c>
      <c r="R11" s="11">
        <v>1157.25</v>
      </c>
    </row>
    <row r="12" s="1" customFormat="1" customHeight="1" spans="1:18">
      <c r="A12" s="7">
        <v>9</v>
      </c>
      <c r="B12" s="8">
        <v>109</v>
      </c>
      <c r="C12" s="11" t="s">
        <v>141</v>
      </c>
      <c r="D12" s="9" t="s">
        <v>142</v>
      </c>
      <c r="E12" s="8">
        <v>36.2</v>
      </c>
      <c r="F12" s="8">
        <v>15.64</v>
      </c>
      <c r="G12" s="8">
        <v>51.84</v>
      </c>
      <c r="H12" s="8">
        <v>2083.96</v>
      </c>
      <c r="I12" s="16">
        <f t="shared" si="0"/>
        <v>4167.92</v>
      </c>
      <c r="J12" s="8">
        <v>57.02</v>
      </c>
      <c r="K12" s="16">
        <f t="shared" si="1"/>
        <v>114.04</v>
      </c>
      <c r="L12" s="10">
        <v>50</v>
      </c>
      <c r="M12" s="19">
        <v>100</v>
      </c>
      <c r="N12" s="16">
        <f t="shared" si="2"/>
        <v>4381.96</v>
      </c>
      <c r="O12" s="18">
        <v>45566</v>
      </c>
      <c r="P12" s="18">
        <v>45626</v>
      </c>
      <c r="Q12" s="8">
        <v>2</v>
      </c>
      <c r="R12" s="11">
        <v>4381.96</v>
      </c>
    </row>
    <row r="13" s="1" customFormat="1" customHeight="1" spans="1:18">
      <c r="A13" s="7">
        <v>10</v>
      </c>
      <c r="B13" s="8">
        <v>109</v>
      </c>
      <c r="C13" s="8" t="s">
        <v>143</v>
      </c>
      <c r="D13" s="8" t="s">
        <v>144</v>
      </c>
      <c r="E13" s="8">
        <v>36.2</v>
      </c>
      <c r="F13" s="8">
        <v>15.64</v>
      </c>
      <c r="G13" s="8">
        <v>51.84</v>
      </c>
      <c r="H13" s="8">
        <v>2083.96</v>
      </c>
      <c r="I13" s="16">
        <f t="shared" si="0"/>
        <v>2083.96</v>
      </c>
      <c r="J13" s="8">
        <v>57.02</v>
      </c>
      <c r="K13" s="16">
        <f t="shared" si="1"/>
        <v>57.02</v>
      </c>
      <c r="L13" s="10">
        <v>50</v>
      </c>
      <c r="M13" s="19">
        <v>50</v>
      </c>
      <c r="N13" s="16">
        <f t="shared" si="2"/>
        <v>2190.98</v>
      </c>
      <c r="O13" s="18">
        <v>45627</v>
      </c>
      <c r="P13" s="18">
        <v>45657</v>
      </c>
      <c r="Q13" s="8">
        <v>1</v>
      </c>
      <c r="R13" s="20">
        <v>2190.98</v>
      </c>
    </row>
    <row r="14" s="1" customFormat="1" customHeight="1" spans="1:18">
      <c r="A14" s="7">
        <v>11</v>
      </c>
      <c r="B14" s="8">
        <v>213</v>
      </c>
      <c r="C14" s="8" t="s">
        <v>145</v>
      </c>
      <c r="D14" s="8" t="s">
        <v>146</v>
      </c>
      <c r="E14" s="8">
        <v>18.27</v>
      </c>
      <c r="F14" s="8">
        <v>7.89</v>
      </c>
      <c r="G14" s="8">
        <v>26.16</v>
      </c>
      <c r="H14" s="8">
        <v>1051.63</v>
      </c>
      <c r="I14" s="16">
        <f t="shared" si="0"/>
        <v>1051.63</v>
      </c>
      <c r="J14" s="8">
        <v>28.77</v>
      </c>
      <c r="K14" s="16">
        <f t="shared" si="1"/>
        <v>28.77</v>
      </c>
      <c r="L14" s="10">
        <v>50</v>
      </c>
      <c r="M14" s="19">
        <v>50</v>
      </c>
      <c r="N14" s="16">
        <f t="shared" si="2"/>
        <v>1130.4</v>
      </c>
      <c r="O14" s="18">
        <v>45627</v>
      </c>
      <c r="P14" s="18">
        <v>45657</v>
      </c>
      <c r="Q14" s="8">
        <v>1</v>
      </c>
      <c r="R14" s="20">
        <v>1130.4</v>
      </c>
    </row>
    <row r="15" s="1" customFormat="1" customHeight="1" spans="1:18">
      <c r="A15" s="7">
        <v>12</v>
      </c>
      <c r="B15" s="8">
        <v>216</v>
      </c>
      <c r="C15" s="8" t="s">
        <v>147</v>
      </c>
      <c r="D15" s="9" t="s">
        <v>148</v>
      </c>
      <c r="E15" s="8">
        <v>35.08</v>
      </c>
      <c r="F15" s="8">
        <v>15.16</v>
      </c>
      <c r="G15" s="8">
        <v>50.24</v>
      </c>
      <c r="H15" s="8">
        <v>2019.64</v>
      </c>
      <c r="I15" s="16">
        <f t="shared" si="0"/>
        <v>6058.92</v>
      </c>
      <c r="J15" s="8">
        <v>55.26</v>
      </c>
      <c r="K15" s="16">
        <f t="shared" si="1"/>
        <v>165.78</v>
      </c>
      <c r="L15" s="10">
        <v>50</v>
      </c>
      <c r="M15" s="19">
        <v>150</v>
      </c>
      <c r="N15" s="16">
        <f t="shared" si="2"/>
        <v>6374.7</v>
      </c>
      <c r="O15" s="18">
        <v>45566</v>
      </c>
      <c r="P15" s="18">
        <v>45657</v>
      </c>
      <c r="Q15" s="8">
        <v>3</v>
      </c>
      <c r="R15" s="20">
        <v>6374.7</v>
      </c>
    </row>
    <row r="16" s="1" customFormat="1" customHeight="1" spans="1:18">
      <c r="A16" s="7">
        <v>13</v>
      </c>
      <c r="B16" s="8">
        <v>205</v>
      </c>
      <c r="C16" s="11" t="s">
        <v>149</v>
      </c>
      <c r="D16" s="11" t="s">
        <v>150</v>
      </c>
      <c r="E16" s="8">
        <v>37.86</v>
      </c>
      <c r="F16" s="8">
        <v>16.32</v>
      </c>
      <c r="G16" s="8">
        <v>54.22</v>
      </c>
      <c r="H16" s="8">
        <v>2179.64</v>
      </c>
      <c r="I16" s="16">
        <f t="shared" si="0"/>
        <v>4359.28</v>
      </c>
      <c r="J16" s="8">
        <v>59.64</v>
      </c>
      <c r="K16" s="16">
        <f t="shared" si="1"/>
        <v>119.28</v>
      </c>
      <c r="L16" s="10">
        <v>50</v>
      </c>
      <c r="M16" s="19">
        <v>100</v>
      </c>
      <c r="N16" s="16">
        <f t="shared" si="2"/>
        <v>4578.56</v>
      </c>
      <c r="O16" s="18">
        <v>45566</v>
      </c>
      <c r="P16" s="18">
        <v>45626</v>
      </c>
      <c r="Q16" s="8">
        <v>2</v>
      </c>
      <c r="R16" s="11">
        <v>4578.56</v>
      </c>
    </row>
    <row r="17" s="1" customFormat="1" customHeight="1" spans="1:18">
      <c r="A17" s="7">
        <v>14</v>
      </c>
      <c r="B17" s="8">
        <v>205</v>
      </c>
      <c r="C17" s="8" t="s">
        <v>151</v>
      </c>
      <c r="D17" s="8" t="s">
        <v>152</v>
      </c>
      <c r="E17" s="8">
        <v>37.86</v>
      </c>
      <c r="F17" s="8">
        <v>16.32</v>
      </c>
      <c r="G17" s="8">
        <v>54.22</v>
      </c>
      <c r="H17" s="8">
        <v>2179.64</v>
      </c>
      <c r="I17" s="16">
        <f t="shared" si="0"/>
        <v>2179.64</v>
      </c>
      <c r="J17" s="10">
        <v>59.64</v>
      </c>
      <c r="K17" s="16">
        <f t="shared" si="1"/>
        <v>59.64</v>
      </c>
      <c r="L17" s="10">
        <v>50</v>
      </c>
      <c r="M17" s="19">
        <v>50</v>
      </c>
      <c r="N17" s="16">
        <f t="shared" si="2"/>
        <v>2289.28</v>
      </c>
      <c r="O17" s="18">
        <v>45627</v>
      </c>
      <c r="P17" s="18">
        <v>45657</v>
      </c>
      <c r="Q17" s="8">
        <v>1</v>
      </c>
      <c r="R17" s="11">
        <v>2289.28</v>
      </c>
    </row>
    <row r="18" s="1" customFormat="1" customHeight="1" spans="1:18">
      <c r="A18" s="7">
        <v>15</v>
      </c>
      <c r="B18" s="8">
        <v>232</v>
      </c>
      <c r="C18" s="11" t="s">
        <v>153</v>
      </c>
      <c r="D18" s="11" t="s">
        <v>154</v>
      </c>
      <c r="E18" s="8">
        <v>19.24</v>
      </c>
      <c r="F18" s="8">
        <v>8.31</v>
      </c>
      <c r="G18" s="8">
        <v>27.55</v>
      </c>
      <c r="H18" s="8">
        <v>1107.51</v>
      </c>
      <c r="I18" s="16">
        <f t="shared" si="0"/>
        <v>2215.02</v>
      </c>
      <c r="J18" s="10">
        <v>30.3</v>
      </c>
      <c r="K18" s="16">
        <f t="shared" si="1"/>
        <v>60.6</v>
      </c>
      <c r="L18" s="10">
        <v>50</v>
      </c>
      <c r="M18" s="19">
        <v>100</v>
      </c>
      <c r="N18" s="16">
        <f t="shared" si="2"/>
        <v>2375.62</v>
      </c>
      <c r="O18" s="18">
        <v>45566</v>
      </c>
      <c r="P18" s="18">
        <v>45626</v>
      </c>
      <c r="Q18" s="8">
        <v>2</v>
      </c>
      <c r="R18" s="11">
        <v>2375.62</v>
      </c>
    </row>
    <row r="19" s="1" customFormat="1" customHeight="1" spans="1:18">
      <c r="A19" s="7">
        <v>16</v>
      </c>
      <c r="B19" s="8">
        <v>211</v>
      </c>
      <c r="C19" s="11" t="s">
        <v>155</v>
      </c>
      <c r="D19" s="8" t="s">
        <v>119</v>
      </c>
      <c r="E19" s="8">
        <v>18.27</v>
      </c>
      <c r="F19" s="8">
        <v>7.89</v>
      </c>
      <c r="G19" s="8">
        <v>26.16</v>
      </c>
      <c r="H19" s="8">
        <v>1051.63</v>
      </c>
      <c r="I19" s="16">
        <f t="shared" si="0"/>
        <v>2103.26</v>
      </c>
      <c r="J19" s="8">
        <v>28.77</v>
      </c>
      <c r="K19" s="16">
        <f t="shared" si="1"/>
        <v>57.54</v>
      </c>
      <c r="L19" s="10">
        <v>50</v>
      </c>
      <c r="M19" s="19">
        <v>100</v>
      </c>
      <c r="N19" s="16">
        <f t="shared" si="2"/>
        <v>2260.8</v>
      </c>
      <c r="O19" s="18">
        <v>45566</v>
      </c>
      <c r="P19" s="18">
        <v>45626</v>
      </c>
      <c r="Q19" s="8">
        <v>2</v>
      </c>
      <c r="R19" s="20">
        <v>2260.8</v>
      </c>
    </row>
    <row r="20" s="1" customFormat="1" customHeight="1" spans="1:18">
      <c r="A20" s="7">
        <v>17</v>
      </c>
      <c r="B20" s="8">
        <v>113</v>
      </c>
      <c r="C20" s="8" t="s">
        <v>156</v>
      </c>
      <c r="D20" s="8" t="s">
        <v>157</v>
      </c>
      <c r="E20" s="8">
        <v>17.96</v>
      </c>
      <c r="F20" s="8">
        <v>7.76</v>
      </c>
      <c r="G20" s="8">
        <v>25.72</v>
      </c>
      <c r="H20" s="8">
        <v>1033.94</v>
      </c>
      <c r="I20" s="16">
        <f t="shared" si="0"/>
        <v>3101.82</v>
      </c>
      <c r="J20" s="8">
        <v>28.29</v>
      </c>
      <c r="K20" s="16">
        <f t="shared" si="1"/>
        <v>84.87</v>
      </c>
      <c r="L20" s="10">
        <v>50</v>
      </c>
      <c r="M20" s="19">
        <v>150</v>
      </c>
      <c r="N20" s="16">
        <f t="shared" si="2"/>
        <v>3336.69</v>
      </c>
      <c r="O20" s="18">
        <v>45566</v>
      </c>
      <c r="P20" s="18">
        <v>45657</v>
      </c>
      <c r="Q20" s="8">
        <v>3</v>
      </c>
      <c r="R20" s="20">
        <v>3336.69</v>
      </c>
    </row>
    <row r="21" s="1" customFormat="1" customHeight="1" spans="1:18">
      <c r="A21" s="7">
        <v>18</v>
      </c>
      <c r="B21" s="8">
        <v>228</v>
      </c>
      <c r="C21" s="11" t="s">
        <v>158</v>
      </c>
      <c r="D21" s="8" t="s">
        <v>159</v>
      </c>
      <c r="E21" s="8">
        <v>18.93</v>
      </c>
      <c r="F21" s="8">
        <v>8.18</v>
      </c>
      <c r="G21" s="8">
        <v>27.11</v>
      </c>
      <c r="H21" s="8">
        <v>1089.82</v>
      </c>
      <c r="I21" s="16">
        <f t="shared" si="0"/>
        <v>2179.64</v>
      </c>
      <c r="J21" s="8">
        <v>29.82</v>
      </c>
      <c r="K21" s="16">
        <f t="shared" si="1"/>
        <v>59.64</v>
      </c>
      <c r="L21" s="10">
        <v>50</v>
      </c>
      <c r="M21" s="19">
        <v>100</v>
      </c>
      <c r="N21" s="16">
        <f t="shared" si="2"/>
        <v>2339.28</v>
      </c>
      <c r="O21" s="18">
        <v>45566</v>
      </c>
      <c r="P21" s="18">
        <v>45626</v>
      </c>
      <c r="Q21" s="8">
        <v>2</v>
      </c>
      <c r="R21" s="11">
        <v>2339.28</v>
      </c>
    </row>
    <row r="22" s="1" customFormat="1" customHeight="1" spans="1:18">
      <c r="A22" s="7">
        <v>19</v>
      </c>
      <c r="B22" s="8">
        <v>215</v>
      </c>
      <c r="C22" s="11" t="s">
        <v>160</v>
      </c>
      <c r="D22" s="8" t="s">
        <v>42</v>
      </c>
      <c r="E22" s="8">
        <v>18.27</v>
      </c>
      <c r="F22" s="8">
        <v>7.89</v>
      </c>
      <c r="G22" s="8">
        <v>26.16</v>
      </c>
      <c r="H22" s="8">
        <v>1051.63</v>
      </c>
      <c r="I22" s="16">
        <f t="shared" si="0"/>
        <v>2103.26</v>
      </c>
      <c r="J22" s="8">
        <v>28.77</v>
      </c>
      <c r="K22" s="16">
        <f t="shared" si="1"/>
        <v>57.54</v>
      </c>
      <c r="L22" s="10">
        <v>50</v>
      </c>
      <c r="M22" s="19">
        <v>100</v>
      </c>
      <c r="N22" s="16">
        <f t="shared" si="2"/>
        <v>2260.8</v>
      </c>
      <c r="O22" s="18">
        <v>45566</v>
      </c>
      <c r="P22" s="18">
        <v>45626</v>
      </c>
      <c r="Q22" s="8">
        <v>2</v>
      </c>
      <c r="R22" s="20">
        <v>2260.8</v>
      </c>
    </row>
    <row r="23" s="1" customFormat="1" customHeight="1" spans="1:18">
      <c r="A23" s="7">
        <v>20</v>
      </c>
      <c r="B23" s="8">
        <v>105</v>
      </c>
      <c r="C23" s="12" t="s">
        <v>161</v>
      </c>
      <c r="D23" s="9" t="s">
        <v>162</v>
      </c>
      <c r="E23" s="8">
        <v>18.1</v>
      </c>
      <c r="F23" s="8">
        <v>7.82</v>
      </c>
      <c r="G23" s="8">
        <v>25.92</v>
      </c>
      <c r="H23" s="8">
        <v>1041.98</v>
      </c>
      <c r="I23" s="16">
        <f t="shared" si="0"/>
        <v>3125.94</v>
      </c>
      <c r="J23" s="8">
        <v>28.51</v>
      </c>
      <c r="K23" s="16">
        <f t="shared" si="1"/>
        <v>85.53</v>
      </c>
      <c r="L23" s="10">
        <v>50</v>
      </c>
      <c r="M23" s="19">
        <v>150</v>
      </c>
      <c r="N23" s="16">
        <f t="shared" si="2"/>
        <v>3361.47</v>
      </c>
      <c r="O23" s="18">
        <v>45566</v>
      </c>
      <c r="P23" s="18">
        <v>45657</v>
      </c>
      <c r="Q23" s="8">
        <v>3</v>
      </c>
      <c r="R23" s="11">
        <v>3361.47</v>
      </c>
    </row>
    <row r="24" s="1" customFormat="1" customHeight="1" spans="1:18">
      <c r="A24" s="7">
        <v>21</v>
      </c>
      <c r="B24" s="8">
        <v>110</v>
      </c>
      <c r="C24" s="8" t="s">
        <v>163</v>
      </c>
      <c r="D24" s="8" t="s">
        <v>164</v>
      </c>
      <c r="E24" s="8">
        <v>17.64</v>
      </c>
      <c r="F24" s="8">
        <v>7.62</v>
      </c>
      <c r="G24" s="8">
        <v>25.26</v>
      </c>
      <c r="H24" s="8">
        <v>1015.45</v>
      </c>
      <c r="I24" s="16">
        <f t="shared" si="0"/>
        <v>3046.35</v>
      </c>
      <c r="J24" s="8">
        <v>27.78</v>
      </c>
      <c r="K24" s="16">
        <f t="shared" si="1"/>
        <v>83.34</v>
      </c>
      <c r="L24" s="10">
        <v>50</v>
      </c>
      <c r="M24" s="19">
        <v>150</v>
      </c>
      <c r="N24" s="16">
        <f t="shared" si="2"/>
        <v>3279.69</v>
      </c>
      <c r="O24" s="18">
        <v>45566</v>
      </c>
      <c r="P24" s="18">
        <v>45657</v>
      </c>
      <c r="Q24" s="8">
        <v>3</v>
      </c>
      <c r="R24" s="11">
        <v>3279.69</v>
      </c>
    </row>
    <row r="25" s="1" customFormat="1" customHeight="1" spans="1:18">
      <c r="A25" s="7">
        <v>22</v>
      </c>
      <c r="B25" s="8">
        <v>111</v>
      </c>
      <c r="C25" s="8" t="s">
        <v>165</v>
      </c>
      <c r="D25" s="8" t="s">
        <v>166</v>
      </c>
      <c r="E25" s="8">
        <v>17.89</v>
      </c>
      <c r="F25" s="8">
        <v>7.73</v>
      </c>
      <c r="G25" s="8">
        <v>25.62</v>
      </c>
      <c r="H25" s="8">
        <v>1029.92</v>
      </c>
      <c r="I25" s="16">
        <f t="shared" si="0"/>
        <v>3089.76</v>
      </c>
      <c r="J25" s="8">
        <v>28.18</v>
      </c>
      <c r="K25" s="16">
        <f t="shared" si="1"/>
        <v>84.54</v>
      </c>
      <c r="L25" s="10">
        <v>50</v>
      </c>
      <c r="M25" s="19">
        <v>150</v>
      </c>
      <c r="N25" s="16">
        <f t="shared" si="2"/>
        <v>3324.3</v>
      </c>
      <c r="O25" s="18">
        <v>45566</v>
      </c>
      <c r="P25" s="18">
        <v>45657</v>
      </c>
      <c r="Q25" s="8">
        <v>3</v>
      </c>
      <c r="R25" s="20">
        <v>3324.3</v>
      </c>
    </row>
    <row r="26" s="1" customFormat="1" customHeight="1" spans="1:18">
      <c r="A26" s="7">
        <v>23</v>
      </c>
      <c r="B26" s="8">
        <v>112</v>
      </c>
      <c r="C26" s="8" t="s">
        <v>167</v>
      </c>
      <c r="D26" s="8" t="s">
        <v>168</v>
      </c>
      <c r="E26" s="8">
        <v>17.64</v>
      </c>
      <c r="F26" s="8">
        <v>7.62</v>
      </c>
      <c r="G26" s="8">
        <v>25.26</v>
      </c>
      <c r="H26" s="8">
        <v>1015.45</v>
      </c>
      <c r="I26" s="16">
        <f t="shared" si="0"/>
        <v>3046.35</v>
      </c>
      <c r="J26" s="8">
        <v>27.78</v>
      </c>
      <c r="K26" s="16">
        <f t="shared" si="1"/>
        <v>83.34</v>
      </c>
      <c r="L26" s="10">
        <v>50</v>
      </c>
      <c r="M26" s="19">
        <v>150</v>
      </c>
      <c r="N26" s="16">
        <f t="shared" si="2"/>
        <v>3279.69</v>
      </c>
      <c r="O26" s="18">
        <v>45566</v>
      </c>
      <c r="P26" s="18">
        <v>45657</v>
      </c>
      <c r="Q26" s="8">
        <v>3</v>
      </c>
      <c r="R26" s="11">
        <v>3279.69</v>
      </c>
    </row>
    <row r="27" s="1" customFormat="1" customHeight="1" spans="1:18">
      <c r="A27" s="7">
        <v>24</v>
      </c>
      <c r="B27" s="8">
        <v>108</v>
      </c>
      <c r="C27" s="11" t="s">
        <v>169</v>
      </c>
      <c r="D27" s="13" t="s">
        <v>170</v>
      </c>
      <c r="E27" s="8">
        <v>17.64</v>
      </c>
      <c r="F27" s="8">
        <v>7.62</v>
      </c>
      <c r="G27" s="8">
        <v>25.26</v>
      </c>
      <c r="H27" s="8">
        <v>1015.45</v>
      </c>
      <c r="I27" s="16">
        <f t="shared" si="0"/>
        <v>2030.9</v>
      </c>
      <c r="J27" s="8">
        <v>27.78</v>
      </c>
      <c r="K27" s="16">
        <f t="shared" si="1"/>
        <v>55.56</v>
      </c>
      <c r="L27" s="10">
        <v>50</v>
      </c>
      <c r="M27" s="19">
        <v>100</v>
      </c>
      <c r="N27" s="16">
        <f t="shared" si="2"/>
        <v>2186.46</v>
      </c>
      <c r="O27" s="18">
        <v>45566</v>
      </c>
      <c r="P27" s="18">
        <v>45626</v>
      </c>
      <c r="Q27" s="8">
        <v>2</v>
      </c>
      <c r="R27" s="11">
        <v>2186.46</v>
      </c>
    </row>
    <row r="28" s="1" customFormat="1" customHeight="1" spans="1:18">
      <c r="A28" s="7">
        <v>25</v>
      </c>
      <c r="B28" s="8">
        <v>203</v>
      </c>
      <c r="C28" s="12" t="s">
        <v>171</v>
      </c>
      <c r="D28" s="8" t="s">
        <v>172</v>
      </c>
      <c r="E28" s="8">
        <v>37.86</v>
      </c>
      <c r="F28" s="8">
        <v>16.36</v>
      </c>
      <c r="G28" s="8">
        <v>54.22</v>
      </c>
      <c r="H28" s="8">
        <v>2179.64</v>
      </c>
      <c r="I28" s="16">
        <f t="shared" si="0"/>
        <v>6538.92</v>
      </c>
      <c r="J28" s="8">
        <v>59.64</v>
      </c>
      <c r="K28" s="16">
        <f t="shared" si="1"/>
        <v>178.92</v>
      </c>
      <c r="L28" s="10">
        <v>50</v>
      </c>
      <c r="M28" s="19">
        <v>150</v>
      </c>
      <c r="N28" s="16">
        <f t="shared" si="2"/>
        <v>6867.84</v>
      </c>
      <c r="O28" s="18">
        <v>45566</v>
      </c>
      <c r="P28" s="18">
        <v>45657</v>
      </c>
      <c r="Q28" s="8">
        <v>3</v>
      </c>
      <c r="R28" s="11">
        <v>6867.84</v>
      </c>
    </row>
    <row r="29" s="1" customFormat="1" customHeight="1" spans="1:18">
      <c r="A29" s="7">
        <v>26</v>
      </c>
      <c r="B29" s="8">
        <v>107</v>
      </c>
      <c r="C29" s="8" t="s">
        <v>173</v>
      </c>
      <c r="D29" s="8" t="s">
        <v>174</v>
      </c>
      <c r="E29" s="7">
        <v>36.2</v>
      </c>
      <c r="F29" s="7">
        <v>15.64</v>
      </c>
      <c r="G29" s="7">
        <v>51.84</v>
      </c>
      <c r="H29" s="8">
        <v>2083.96</v>
      </c>
      <c r="I29" s="16">
        <f t="shared" si="0"/>
        <v>6251.88</v>
      </c>
      <c r="J29" s="8">
        <v>57.02</v>
      </c>
      <c r="K29" s="16">
        <f t="shared" si="1"/>
        <v>171.06</v>
      </c>
      <c r="L29" s="10">
        <v>50</v>
      </c>
      <c r="M29" s="19">
        <v>150</v>
      </c>
      <c r="N29" s="16">
        <f t="shared" si="2"/>
        <v>6572.94</v>
      </c>
      <c r="O29" s="18">
        <v>45566</v>
      </c>
      <c r="P29" s="18">
        <v>45657</v>
      </c>
      <c r="Q29" s="8">
        <v>3</v>
      </c>
      <c r="R29" s="11">
        <v>6572.94</v>
      </c>
    </row>
    <row r="30" s="1" customFormat="1" customHeight="1" spans="1:18">
      <c r="A30" s="7">
        <v>27</v>
      </c>
      <c r="B30" s="8">
        <v>217</v>
      </c>
      <c r="C30" s="12" t="s">
        <v>175</v>
      </c>
      <c r="D30" s="8" t="s">
        <v>176</v>
      </c>
      <c r="E30" s="8">
        <v>18.27</v>
      </c>
      <c r="F30" s="8">
        <v>7.89</v>
      </c>
      <c r="G30" s="8">
        <v>26.16</v>
      </c>
      <c r="H30" s="8">
        <v>1051.63</v>
      </c>
      <c r="I30" s="16">
        <f t="shared" si="0"/>
        <v>3154.89</v>
      </c>
      <c r="J30" s="8">
        <v>28.77</v>
      </c>
      <c r="K30" s="16">
        <f t="shared" si="1"/>
        <v>86.31</v>
      </c>
      <c r="L30" s="10">
        <v>50</v>
      </c>
      <c r="M30" s="19">
        <v>150</v>
      </c>
      <c r="N30" s="16">
        <f t="shared" si="2"/>
        <v>3391.2</v>
      </c>
      <c r="O30" s="18">
        <v>45566</v>
      </c>
      <c r="P30" s="18">
        <v>45657</v>
      </c>
      <c r="Q30" s="8">
        <v>3</v>
      </c>
      <c r="R30" s="20">
        <v>3391.2</v>
      </c>
    </row>
    <row r="31" s="1" customFormat="1" customHeight="1" spans="1:18">
      <c r="A31" s="7">
        <v>28</v>
      </c>
      <c r="B31" s="8">
        <v>219</v>
      </c>
      <c r="C31" s="12" t="s">
        <v>177</v>
      </c>
      <c r="D31" s="7" t="s">
        <v>178</v>
      </c>
      <c r="E31" s="8">
        <v>18.27</v>
      </c>
      <c r="F31" s="8">
        <v>7.89</v>
      </c>
      <c r="G31" s="8">
        <v>26.16</v>
      </c>
      <c r="H31" s="8">
        <v>1051.63</v>
      </c>
      <c r="I31" s="16">
        <f t="shared" si="0"/>
        <v>3154.89</v>
      </c>
      <c r="J31" s="8">
        <v>28.77</v>
      </c>
      <c r="K31" s="16">
        <f t="shared" si="1"/>
        <v>86.31</v>
      </c>
      <c r="L31" s="10">
        <v>50</v>
      </c>
      <c r="M31" s="19">
        <v>150</v>
      </c>
      <c r="N31" s="16">
        <f t="shared" si="2"/>
        <v>3391.2</v>
      </c>
      <c r="O31" s="18">
        <v>45566</v>
      </c>
      <c r="P31" s="18">
        <v>45657</v>
      </c>
      <c r="Q31" s="8">
        <v>3</v>
      </c>
      <c r="R31" s="20">
        <v>3391.2</v>
      </c>
    </row>
    <row r="32" s="1" customFormat="1" customHeight="1" spans="1:18">
      <c r="A32" s="7">
        <v>29</v>
      </c>
      <c r="B32" s="8">
        <v>221</v>
      </c>
      <c r="C32" s="12" t="s">
        <v>179</v>
      </c>
      <c r="D32" s="9" t="s">
        <v>180</v>
      </c>
      <c r="E32" s="8">
        <v>18.27</v>
      </c>
      <c r="F32" s="8">
        <v>7.89</v>
      </c>
      <c r="G32" s="8">
        <v>26.16</v>
      </c>
      <c r="H32" s="8">
        <v>1051.63</v>
      </c>
      <c r="I32" s="16">
        <f t="shared" si="0"/>
        <v>3154.89</v>
      </c>
      <c r="J32" s="8">
        <v>28.77</v>
      </c>
      <c r="K32" s="16">
        <f t="shared" si="1"/>
        <v>86.31</v>
      </c>
      <c r="L32" s="10">
        <v>50</v>
      </c>
      <c r="M32" s="19">
        <v>150</v>
      </c>
      <c r="N32" s="16">
        <f t="shared" si="2"/>
        <v>3391.2</v>
      </c>
      <c r="O32" s="18">
        <v>45566</v>
      </c>
      <c r="P32" s="18">
        <v>45657</v>
      </c>
      <c r="Q32" s="8">
        <v>3</v>
      </c>
      <c r="R32" s="20">
        <v>3391.2</v>
      </c>
    </row>
    <row r="33" s="1" customFormat="1" customHeight="1" spans="1:18">
      <c r="A33" s="7">
        <v>30</v>
      </c>
      <c r="B33" s="8">
        <v>118</v>
      </c>
      <c r="C33" s="12" t="s">
        <v>181</v>
      </c>
      <c r="D33" s="9" t="s">
        <v>182</v>
      </c>
      <c r="E33" s="8">
        <v>17.89</v>
      </c>
      <c r="F33" s="8">
        <v>7.73</v>
      </c>
      <c r="G33" s="8">
        <v>25.62</v>
      </c>
      <c r="H33" s="8">
        <v>1029.92</v>
      </c>
      <c r="I33" s="16">
        <f t="shared" si="0"/>
        <v>3089.76</v>
      </c>
      <c r="J33" s="8">
        <v>28.18</v>
      </c>
      <c r="K33" s="16">
        <f t="shared" si="1"/>
        <v>84.54</v>
      </c>
      <c r="L33" s="10">
        <v>50</v>
      </c>
      <c r="M33" s="19">
        <v>150</v>
      </c>
      <c r="N33" s="16">
        <f t="shared" si="2"/>
        <v>3324.3</v>
      </c>
      <c r="O33" s="18">
        <v>45566</v>
      </c>
      <c r="P33" s="18">
        <v>45657</v>
      </c>
      <c r="Q33" s="8">
        <v>3</v>
      </c>
      <c r="R33" s="20">
        <v>3324.3</v>
      </c>
    </row>
    <row r="34" s="1" customFormat="1" customHeight="1" spans="1:18">
      <c r="A34" s="7">
        <v>31</v>
      </c>
      <c r="B34" s="8">
        <v>119</v>
      </c>
      <c r="C34" s="12" t="s">
        <v>183</v>
      </c>
      <c r="D34" s="8" t="s">
        <v>37</v>
      </c>
      <c r="E34" s="8">
        <v>16.07</v>
      </c>
      <c r="F34" s="8">
        <v>6.94</v>
      </c>
      <c r="G34" s="8">
        <v>23.01</v>
      </c>
      <c r="H34" s="10">
        <v>925</v>
      </c>
      <c r="I34" s="16">
        <f t="shared" si="0"/>
        <v>2775</v>
      </c>
      <c r="J34" s="8">
        <v>25.31</v>
      </c>
      <c r="K34" s="16">
        <f t="shared" si="1"/>
        <v>75.93</v>
      </c>
      <c r="L34" s="10">
        <v>50</v>
      </c>
      <c r="M34" s="19">
        <v>150</v>
      </c>
      <c r="N34" s="16">
        <f t="shared" si="2"/>
        <v>3000.93</v>
      </c>
      <c r="O34" s="18">
        <v>45566</v>
      </c>
      <c r="P34" s="18">
        <v>45657</v>
      </c>
      <c r="Q34" s="8">
        <v>3</v>
      </c>
      <c r="R34" s="11">
        <v>3000.93</v>
      </c>
    </row>
    <row r="35" s="1" customFormat="1" customHeight="1" spans="1:18">
      <c r="A35" s="7">
        <v>32</v>
      </c>
      <c r="B35" s="8">
        <v>210</v>
      </c>
      <c r="C35" s="11" t="s">
        <v>184</v>
      </c>
      <c r="D35" s="8" t="s">
        <v>185</v>
      </c>
      <c r="E35" s="8">
        <v>17.12</v>
      </c>
      <c r="F35" s="8">
        <v>7.39</v>
      </c>
      <c r="G35" s="8">
        <v>24.51</v>
      </c>
      <c r="H35" s="10">
        <v>985.3</v>
      </c>
      <c r="I35" s="16">
        <f t="shared" si="0"/>
        <v>1970.6</v>
      </c>
      <c r="J35" s="8">
        <v>26.96</v>
      </c>
      <c r="K35" s="16">
        <f t="shared" si="1"/>
        <v>53.92</v>
      </c>
      <c r="L35" s="10">
        <v>50</v>
      </c>
      <c r="M35" s="19">
        <v>100</v>
      </c>
      <c r="N35" s="16">
        <f t="shared" si="2"/>
        <v>2124.52</v>
      </c>
      <c r="O35" s="18">
        <v>45566</v>
      </c>
      <c r="P35" s="18">
        <v>45626</v>
      </c>
      <c r="Q35" s="8">
        <v>2</v>
      </c>
      <c r="R35" s="11">
        <v>2124.52</v>
      </c>
    </row>
    <row r="36" s="1" customFormat="1" customHeight="1" spans="1:18">
      <c r="A36" s="7">
        <v>33</v>
      </c>
      <c r="B36" s="8">
        <v>121</v>
      </c>
      <c r="C36" s="11" t="s">
        <v>186</v>
      </c>
      <c r="D36" s="8" t="s">
        <v>187</v>
      </c>
      <c r="E36" s="8">
        <v>16.07</v>
      </c>
      <c r="F36" s="8">
        <v>6.94</v>
      </c>
      <c r="G36" s="8">
        <v>23.01</v>
      </c>
      <c r="H36" s="10">
        <v>925</v>
      </c>
      <c r="I36" s="16">
        <f t="shared" si="0"/>
        <v>1850</v>
      </c>
      <c r="J36" s="8">
        <v>25.31</v>
      </c>
      <c r="K36" s="16">
        <f t="shared" si="1"/>
        <v>50.62</v>
      </c>
      <c r="L36" s="10">
        <v>50</v>
      </c>
      <c r="M36" s="19">
        <v>100</v>
      </c>
      <c r="N36" s="16">
        <f t="shared" si="2"/>
        <v>2000.62</v>
      </c>
      <c r="O36" s="18">
        <v>45566</v>
      </c>
      <c r="P36" s="18">
        <v>45626</v>
      </c>
      <c r="Q36" s="8">
        <v>2</v>
      </c>
      <c r="R36" s="11">
        <v>2000.62</v>
      </c>
    </row>
    <row r="37" s="1" customFormat="1" customHeight="1" spans="1:18">
      <c r="A37" s="7">
        <v>34</v>
      </c>
      <c r="B37" s="8">
        <v>208</v>
      </c>
      <c r="C37" s="8" t="s">
        <v>188</v>
      </c>
      <c r="D37" s="8" t="s">
        <v>189</v>
      </c>
      <c r="E37" s="8">
        <v>17.12</v>
      </c>
      <c r="F37" s="8">
        <v>7.39</v>
      </c>
      <c r="G37" s="8">
        <v>24.51</v>
      </c>
      <c r="H37" s="10">
        <v>985.3</v>
      </c>
      <c r="I37" s="16">
        <f t="shared" si="0"/>
        <v>985.3</v>
      </c>
      <c r="J37" s="8">
        <v>26.96</v>
      </c>
      <c r="K37" s="16">
        <f t="shared" si="1"/>
        <v>26.96</v>
      </c>
      <c r="L37" s="10">
        <v>50</v>
      </c>
      <c r="M37" s="19">
        <v>50</v>
      </c>
      <c r="N37" s="16">
        <f t="shared" si="2"/>
        <v>1062.26</v>
      </c>
      <c r="O37" s="18">
        <v>45627</v>
      </c>
      <c r="P37" s="18">
        <v>45657</v>
      </c>
      <c r="Q37" s="8">
        <v>1</v>
      </c>
      <c r="R37" s="11">
        <v>1062.26</v>
      </c>
    </row>
    <row r="38" s="1" customFormat="1" customHeight="1" spans="1:18">
      <c r="A38" s="7">
        <v>35</v>
      </c>
      <c r="B38" s="8">
        <v>106</v>
      </c>
      <c r="C38" s="8" t="s">
        <v>190</v>
      </c>
      <c r="D38" s="8" t="s">
        <v>191</v>
      </c>
      <c r="E38" s="8">
        <v>17.64</v>
      </c>
      <c r="F38" s="8">
        <v>7.62</v>
      </c>
      <c r="G38" s="8">
        <v>25.26</v>
      </c>
      <c r="H38" s="8">
        <v>1015.45</v>
      </c>
      <c r="I38" s="16">
        <f t="shared" si="0"/>
        <v>3046.35</v>
      </c>
      <c r="J38" s="8">
        <v>27.78</v>
      </c>
      <c r="K38" s="16">
        <f t="shared" si="1"/>
        <v>83.34</v>
      </c>
      <c r="L38" s="10">
        <v>50</v>
      </c>
      <c r="M38" s="19">
        <v>150</v>
      </c>
      <c r="N38" s="16">
        <f t="shared" si="2"/>
        <v>3279.69</v>
      </c>
      <c r="O38" s="18">
        <v>45566</v>
      </c>
      <c r="P38" s="18">
        <v>45657</v>
      </c>
      <c r="Q38" s="8">
        <v>3</v>
      </c>
      <c r="R38" s="11">
        <v>3279.69</v>
      </c>
    </row>
    <row r="39" s="1" customFormat="1" customHeight="1" spans="1:18">
      <c r="A39" s="7">
        <v>36</v>
      </c>
      <c r="B39" s="8">
        <v>117</v>
      </c>
      <c r="C39" s="8" t="s">
        <v>192</v>
      </c>
      <c r="D39" s="8" t="s">
        <v>193</v>
      </c>
      <c r="E39" s="8">
        <v>16.07</v>
      </c>
      <c r="F39" s="8">
        <v>6.94</v>
      </c>
      <c r="G39" s="8">
        <v>23.01</v>
      </c>
      <c r="H39" s="10">
        <v>925</v>
      </c>
      <c r="I39" s="16">
        <f t="shared" si="0"/>
        <v>2775</v>
      </c>
      <c r="J39" s="8">
        <v>25.31</v>
      </c>
      <c r="K39" s="16">
        <f t="shared" si="1"/>
        <v>75.93</v>
      </c>
      <c r="L39" s="10">
        <v>50</v>
      </c>
      <c r="M39" s="19">
        <v>150</v>
      </c>
      <c r="N39" s="16">
        <f t="shared" si="2"/>
        <v>3000.93</v>
      </c>
      <c r="O39" s="18">
        <v>45566</v>
      </c>
      <c r="P39" s="18">
        <v>45657</v>
      </c>
      <c r="Q39" s="8">
        <v>3</v>
      </c>
      <c r="R39" s="11">
        <v>3000.93</v>
      </c>
    </row>
    <row r="40" s="1" customFormat="1" customHeight="1" spans="1:18">
      <c r="A40" s="7">
        <v>37</v>
      </c>
      <c r="B40" s="8">
        <v>101</v>
      </c>
      <c r="C40" s="8" t="s">
        <v>194</v>
      </c>
      <c r="D40" s="8" t="s">
        <v>195</v>
      </c>
      <c r="E40" s="8">
        <v>17.89</v>
      </c>
      <c r="F40" s="8">
        <v>7.73</v>
      </c>
      <c r="G40" s="8">
        <v>25.62</v>
      </c>
      <c r="H40" s="8">
        <v>1029.92</v>
      </c>
      <c r="I40" s="20">
        <f t="shared" si="0"/>
        <v>1029.92</v>
      </c>
      <c r="J40" s="10">
        <v>28.18</v>
      </c>
      <c r="K40" s="20">
        <f t="shared" si="1"/>
        <v>28.18</v>
      </c>
      <c r="L40" s="10">
        <v>50</v>
      </c>
      <c r="M40" s="11">
        <v>50</v>
      </c>
      <c r="N40" s="20">
        <f t="shared" si="2"/>
        <v>1108.1</v>
      </c>
      <c r="O40" s="18">
        <v>45627</v>
      </c>
      <c r="P40" s="18">
        <v>45657</v>
      </c>
      <c r="Q40" s="8">
        <v>1</v>
      </c>
      <c r="R40" s="20">
        <v>1108.1</v>
      </c>
    </row>
    <row r="41" s="1" customFormat="1" customHeight="1" spans="1:18">
      <c r="A41" s="7">
        <v>38</v>
      </c>
      <c r="B41" s="8">
        <v>103</v>
      </c>
      <c r="C41" s="8" t="s">
        <v>196</v>
      </c>
      <c r="D41" s="8" t="s">
        <v>197</v>
      </c>
      <c r="E41" s="8">
        <v>18.1</v>
      </c>
      <c r="F41" s="8">
        <v>7.82</v>
      </c>
      <c r="G41" s="8">
        <v>25.92</v>
      </c>
      <c r="H41" s="8">
        <v>1041.98</v>
      </c>
      <c r="I41" s="20">
        <f t="shared" si="0"/>
        <v>1041.98</v>
      </c>
      <c r="J41" s="10">
        <v>28.51</v>
      </c>
      <c r="K41" s="20">
        <f t="shared" si="1"/>
        <v>28.51</v>
      </c>
      <c r="L41" s="10">
        <v>50</v>
      </c>
      <c r="M41" s="11">
        <v>50</v>
      </c>
      <c r="N41" s="20">
        <f t="shared" si="2"/>
        <v>1120.49</v>
      </c>
      <c r="O41" s="18">
        <v>45627</v>
      </c>
      <c r="P41" s="18">
        <v>45657</v>
      </c>
      <c r="Q41" s="8">
        <v>1</v>
      </c>
      <c r="R41" s="11">
        <v>1120.49</v>
      </c>
    </row>
    <row r="42" s="1" customFormat="1" customHeight="1" spans="1:18">
      <c r="A42" s="7">
        <v>39</v>
      </c>
      <c r="B42" s="8">
        <v>116</v>
      </c>
      <c r="C42" s="8" t="s">
        <v>198</v>
      </c>
      <c r="D42" s="8" t="s">
        <v>199</v>
      </c>
      <c r="E42" s="8">
        <v>17.64</v>
      </c>
      <c r="F42" s="8">
        <v>7.62</v>
      </c>
      <c r="G42" s="8">
        <v>25.26</v>
      </c>
      <c r="H42" s="8">
        <v>1015.45</v>
      </c>
      <c r="I42" s="20">
        <f t="shared" si="0"/>
        <v>1015.45</v>
      </c>
      <c r="J42" s="10">
        <v>27.78</v>
      </c>
      <c r="K42" s="20">
        <f t="shared" si="1"/>
        <v>27.78</v>
      </c>
      <c r="L42" s="10">
        <v>50</v>
      </c>
      <c r="M42" s="11">
        <v>50</v>
      </c>
      <c r="N42" s="20">
        <f t="shared" si="2"/>
        <v>1093.23</v>
      </c>
      <c r="O42" s="18">
        <v>45627</v>
      </c>
      <c r="P42" s="18">
        <v>45657</v>
      </c>
      <c r="Q42" s="8">
        <v>1</v>
      </c>
      <c r="R42" s="11">
        <v>1093.23</v>
      </c>
    </row>
    <row r="43" s="1" customFormat="1" customHeight="1" spans="1:18">
      <c r="A43" s="7">
        <v>40</v>
      </c>
      <c r="B43" s="8">
        <v>130</v>
      </c>
      <c r="C43" s="8" t="s">
        <v>200</v>
      </c>
      <c r="D43" s="8" t="s">
        <v>170</v>
      </c>
      <c r="E43" s="8">
        <v>17.89</v>
      </c>
      <c r="F43" s="8">
        <v>7.73</v>
      </c>
      <c r="G43" s="8">
        <v>25.62</v>
      </c>
      <c r="H43" s="8">
        <v>1029.92</v>
      </c>
      <c r="I43" s="20">
        <f t="shared" si="0"/>
        <v>1029.92</v>
      </c>
      <c r="J43" s="10">
        <v>28.18</v>
      </c>
      <c r="K43" s="20">
        <f t="shared" si="1"/>
        <v>28.18</v>
      </c>
      <c r="L43" s="10">
        <v>50</v>
      </c>
      <c r="M43" s="11">
        <v>50</v>
      </c>
      <c r="N43" s="20">
        <f t="shared" si="2"/>
        <v>1108.1</v>
      </c>
      <c r="O43" s="18">
        <v>45627</v>
      </c>
      <c r="P43" s="18">
        <v>45657</v>
      </c>
      <c r="Q43" s="8">
        <v>1</v>
      </c>
      <c r="R43" s="11">
        <v>1108.1</v>
      </c>
    </row>
    <row r="44" s="1" customFormat="1" customHeight="1" spans="1:18">
      <c r="A44" s="7">
        <v>41</v>
      </c>
      <c r="B44" s="8">
        <v>202</v>
      </c>
      <c r="C44" s="8" t="s">
        <v>201</v>
      </c>
      <c r="D44" s="8" t="s">
        <v>85</v>
      </c>
      <c r="E44" s="8">
        <v>17.54</v>
      </c>
      <c r="F44" s="8">
        <v>7.58</v>
      </c>
      <c r="G44" s="8">
        <v>25.12</v>
      </c>
      <c r="H44" s="8">
        <v>1009.82</v>
      </c>
      <c r="I44" s="20">
        <f t="shared" si="0"/>
        <v>1009.82</v>
      </c>
      <c r="J44" s="10">
        <v>27.63</v>
      </c>
      <c r="K44" s="20">
        <f t="shared" si="1"/>
        <v>27.63</v>
      </c>
      <c r="L44" s="10">
        <v>50</v>
      </c>
      <c r="M44" s="11">
        <v>50</v>
      </c>
      <c r="N44" s="20">
        <f t="shared" si="2"/>
        <v>1087.45</v>
      </c>
      <c r="O44" s="18">
        <v>45627</v>
      </c>
      <c r="P44" s="18">
        <v>45657</v>
      </c>
      <c r="Q44" s="8">
        <v>1</v>
      </c>
      <c r="R44" s="11">
        <v>1087.45</v>
      </c>
    </row>
    <row r="45" s="1" customFormat="1" customHeight="1" spans="1:18">
      <c r="A45" s="7">
        <v>42</v>
      </c>
      <c r="B45" s="8">
        <v>206</v>
      </c>
      <c r="C45" s="8" t="s">
        <v>202</v>
      </c>
      <c r="D45" s="8" t="s">
        <v>203</v>
      </c>
      <c r="E45" s="8">
        <v>17.12</v>
      </c>
      <c r="F45" s="8">
        <v>7.39</v>
      </c>
      <c r="G45" s="8">
        <v>24.51</v>
      </c>
      <c r="H45" s="10">
        <v>985.3</v>
      </c>
      <c r="I45" s="20">
        <f t="shared" si="0"/>
        <v>985.3</v>
      </c>
      <c r="J45" s="10">
        <v>26.96</v>
      </c>
      <c r="K45" s="20">
        <f t="shared" si="1"/>
        <v>26.96</v>
      </c>
      <c r="L45" s="10">
        <v>50</v>
      </c>
      <c r="M45" s="11">
        <v>50</v>
      </c>
      <c r="N45" s="20">
        <f t="shared" si="2"/>
        <v>1062.26</v>
      </c>
      <c r="O45" s="18">
        <v>45627</v>
      </c>
      <c r="P45" s="18">
        <v>45657</v>
      </c>
      <c r="Q45" s="8">
        <v>1</v>
      </c>
      <c r="R45" s="11">
        <v>1062.26</v>
      </c>
    </row>
    <row r="46" s="1" customFormat="1" customHeight="1" spans="9:14">
      <c r="I46" s="3"/>
      <c r="J46" s="3"/>
      <c r="K46" s="3"/>
      <c r="L46" s="3"/>
      <c r="N46" s="3"/>
    </row>
  </sheetData>
  <mergeCells count="1">
    <mergeCell ref="A1:R2"/>
  </mergeCells>
  <pageMargins left="0.156944444444444" right="0.118055555555556" top="0.472222222222222" bottom="0.236111111111111" header="0.118055555555556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西区</vt:lpstr>
      <vt:lpstr>东区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╄強〆</cp:lastModifiedBy>
  <dcterms:created xsi:type="dcterms:W3CDTF">2022-03-30T03:37:00Z</dcterms:created>
  <dcterms:modified xsi:type="dcterms:W3CDTF">2024-12-16T07:10:16Z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81F9723B619948339BC64457DE32E0AF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eyJoZGlkIjoiNzQ1ZmNkNzQyY2NiZDM2Y2RlMDIzODdhNzNiODQ1YmIifQ==</vt:lpwstr>
  </property>
</Properties>
</file>