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18"/>
  </bookViews>
  <sheets>
    <sheet name="10-12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<sst xmlns="http://schemas.openxmlformats.org/spreadsheetml/2006/main" count="329" uniqueCount="179">
  <si>
    <t>平乡县润创创业孵化基地补贴花名册</t>
  </si>
  <si>
    <t>序号</t>
  </si>
  <si>
    <t>姓名</t>
  </si>
  <si>
    <t>身份证号</t>
  </si>
  <si>
    <t>房间号</t>
  </si>
  <si>
    <t>套内建筑面积（平方米）</t>
  </si>
  <si>
    <t>公摊面积（平方米）</t>
  </si>
  <si>
    <t>个户建面（平方米）</t>
  </si>
  <si>
    <t>租金（1.27元/㎡/天）</t>
  </si>
  <si>
    <t>房屋总额（元）</t>
  </si>
  <si>
    <t>按考核标准补贴（元）</t>
  </si>
  <si>
    <t>物业费（1.2元/㎡/月）</t>
  </si>
  <si>
    <t>物业总额（元）</t>
  </si>
  <si>
    <t>按考核标准补贴</t>
  </si>
  <si>
    <t>补贴月数</t>
  </si>
  <si>
    <t>水电费（元/月）50</t>
  </si>
  <si>
    <t>电费总额（元）</t>
  </si>
  <si>
    <t>按考核标准补贴(元）</t>
  </si>
  <si>
    <t>补贴总额（元）</t>
  </si>
  <si>
    <t>按考核标准补贴总额(元)</t>
  </si>
  <si>
    <t>申请补贴时段起始（从）</t>
  </si>
  <si>
    <t xml:space="preserve">申请补贴时段截止（至）
</t>
  </si>
  <si>
    <t>物业补贴月数</t>
  </si>
  <si>
    <t>郝增校</t>
  </si>
  <si>
    <t>130526********6315</t>
  </si>
  <si>
    <t>2024-10-01</t>
  </si>
  <si>
    <t>2024-12-31</t>
  </si>
  <si>
    <t>赵伊童</t>
  </si>
  <si>
    <t>130531********0228</t>
  </si>
  <si>
    <t>王瑞涛</t>
  </si>
  <si>
    <t>130532********1510</t>
  </si>
  <si>
    <t>邓振增</t>
  </si>
  <si>
    <t>130532********701X</t>
  </si>
  <si>
    <t>王洛云</t>
  </si>
  <si>
    <t>130532********1513</t>
  </si>
  <si>
    <t>2024-10-31</t>
  </si>
  <si>
    <t>赵云龙</t>
  </si>
  <si>
    <t>130532********1571</t>
  </si>
  <si>
    <t>2024-11-01</t>
  </si>
  <si>
    <t>石一涵</t>
  </si>
  <si>
    <t>130435********3280</t>
  </si>
  <si>
    <t>张碗琪</t>
  </si>
  <si>
    <t>130532********6523</t>
  </si>
  <si>
    <t>豆士洋</t>
  </si>
  <si>
    <t>130532********7517</t>
  </si>
  <si>
    <t>温芹远</t>
  </si>
  <si>
    <t>130435********2315</t>
  </si>
  <si>
    <t>路学阳</t>
  </si>
  <si>
    <t>130430********0323</t>
  </si>
  <si>
    <t>邵渝情</t>
  </si>
  <si>
    <t>130435********3224</t>
  </si>
  <si>
    <t>潘军</t>
  </si>
  <si>
    <t>130532********7035</t>
  </si>
  <si>
    <t>齐彐平</t>
  </si>
  <si>
    <t>130532********7024</t>
  </si>
  <si>
    <t>赵兴民</t>
  </si>
  <si>
    <t>130532********6539</t>
  </si>
  <si>
    <t>李晓乐</t>
  </si>
  <si>
    <t>130532********4060</t>
  </si>
  <si>
    <t>赵彩虹</t>
  </si>
  <si>
    <t>130532********6529</t>
  </si>
  <si>
    <t>王建霞</t>
  </si>
  <si>
    <t>130532********1525</t>
  </si>
  <si>
    <t>刘春磊</t>
  </si>
  <si>
    <t>130532********4016</t>
  </si>
  <si>
    <t>张寰宇</t>
  </si>
  <si>
    <t>239005********2532</t>
  </si>
  <si>
    <t>武泽帅</t>
  </si>
  <si>
    <t>130527********085X</t>
  </si>
  <si>
    <t>郑卫丽</t>
  </si>
  <si>
    <t>130532********5041</t>
  </si>
  <si>
    <t>张晓伟</t>
  </si>
  <si>
    <t>130532********4577</t>
  </si>
  <si>
    <t>路云强</t>
  </si>
  <si>
    <t>130532********6535</t>
  </si>
  <si>
    <t>董明芹</t>
  </si>
  <si>
    <t>130521********0762</t>
  </si>
  <si>
    <t>周增闯</t>
  </si>
  <si>
    <t>130531********3216</t>
  </si>
  <si>
    <t>贾保恒</t>
  </si>
  <si>
    <t>130532********6519</t>
  </si>
  <si>
    <t>902-1</t>
  </si>
  <si>
    <t>董美起</t>
  </si>
  <si>
    <t>130532********6522</t>
  </si>
  <si>
    <t>王凯莉</t>
  </si>
  <si>
    <t>130531********1023</t>
  </si>
  <si>
    <t>梁娜</t>
  </si>
  <si>
    <t>130532********4589</t>
  </si>
  <si>
    <t>赵泽勇</t>
  </si>
  <si>
    <t>130532********3014</t>
  </si>
  <si>
    <t>郭胜硕</t>
  </si>
  <si>
    <t>130532********7558</t>
  </si>
  <si>
    <t>武玉涛</t>
  </si>
  <si>
    <t>130532********8018</t>
  </si>
  <si>
    <t>郝朋彪</t>
  </si>
  <si>
    <t>130532********4013</t>
  </si>
  <si>
    <t>张蒙</t>
  </si>
  <si>
    <t>130532********5023</t>
  </si>
  <si>
    <t>许建帅</t>
  </si>
  <si>
    <t>130531********0219</t>
  </si>
  <si>
    <t>张文凤</t>
  </si>
  <si>
    <t>132233********0226</t>
  </si>
  <si>
    <t>柴晓燕</t>
  </si>
  <si>
    <t>130532********2047</t>
  </si>
  <si>
    <t>冯少锋</t>
  </si>
  <si>
    <t>130526********4231</t>
  </si>
  <si>
    <t>张金柱</t>
  </si>
  <si>
    <t>130532********5010</t>
  </si>
  <si>
    <t>云彦敏</t>
  </si>
  <si>
    <t>130532********7528</t>
  </si>
  <si>
    <t>王淼</t>
  </si>
  <si>
    <t>130532********6022</t>
  </si>
  <si>
    <t>康自洋</t>
  </si>
  <si>
    <t>130532********6013</t>
  </si>
  <si>
    <t>赵晓娜</t>
  </si>
  <si>
    <t>130532********8026</t>
  </si>
  <si>
    <t>李晓阳</t>
  </si>
  <si>
    <t>130532********301X</t>
  </si>
  <si>
    <t>王士涛</t>
  </si>
  <si>
    <t>130532********1534</t>
  </si>
  <si>
    <t>尹义博</t>
  </si>
  <si>
    <t>130532********5037</t>
  </si>
  <si>
    <t>安然</t>
  </si>
  <si>
    <t>130521********7048</t>
  </si>
  <si>
    <t>庞占雨</t>
  </si>
  <si>
    <t>130529********2218</t>
  </si>
  <si>
    <t>李梓硕</t>
  </si>
  <si>
    <t>130532********6052</t>
  </si>
  <si>
    <t>马聪卉</t>
  </si>
  <si>
    <t>130532********7122</t>
  </si>
  <si>
    <t>张宽宽</t>
  </si>
  <si>
    <t>130528********5445</t>
  </si>
  <si>
    <t>孙瑞焕</t>
  </si>
  <si>
    <t>130532********4022</t>
  </si>
  <si>
    <t>王保卫</t>
  </si>
  <si>
    <t>130532********7014</t>
  </si>
  <si>
    <t>刘驰</t>
  </si>
  <si>
    <t>130532********5011</t>
  </si>
  <si>
    <t>刘向南</t>
  </si>
  <si>
    <t>130532********1591</t>
  </si>
  <si>
    <t>路佳会</t>
  </si>
  <si>
    <t>130532********656X</t>
  </si>
  <si>
    <t>闫伟芳</t>
  </si>
  <si>
    <t>130532********4564</t>
  </si>
  <si>
    <t>齐国辉</t>
  </si>
  <si>
    <t>130532********7039</t>
  </si>
  <si>
    <t>杨丽娜</t>
  </si>
  <si>
    <t>130531********0225</t>
  </si>
  <si>
    <t>陈娟</t>
  </si>
  <si>
    <t>130532********652X</t>
  </si>
  <si>
    <t>丁佩旭</t>
  </si>
  <si>
    <t>130532********6010</t>
  </si>
  <si>
    <t>贾世林</t>
  </si>
  <si>
    <t>130532********6017</t>
  </si>
  <si>
    <t>张晓晓</t>
  </si>
  <si>
    <t>130433********3523</t>
  </si>
  <si>
    <t>王子淞</t>
  </si>
  <si>
    <t>姚兆岩</t>
  </si>
  <si>
    <t>130532********1511</t>
  </si>
  <si>
    <t>谭博涵</t>
  </si>
  <si>
    <t>130532********6517</t>
  </si>
  <si>
    <t>史依鑫</t>
  </si>
  <si>
    <t>130531********0244</t>
  </si>
  <si>
    <t>孙瑞莹</t>
  </si>
  <si>
    <t>130532********4089</t>
  </si>
  <si>
    <t>陈跃宗</t>
  </si>
  <si>
    <t>130532********6038</t>
  </si>
  <si>
    <t>豆建鹏</t>
  </si>
  <si>
    <t>130532********7016</t>
  </si>
  <si>
    <t>蔡芮宁</t>
  </si>
  <si>
    <t>130532********6528</t>
  </si>
  <si>
    <t>王满满</t>
  </si>
  <si>
    <t>130532********1527</t>
  </si>
  <si>
    <t>丁佩君</t>
  </si>
  <si>
    <t>130532********6012</t>
  </si>
  <si>
    <t>王立虎</t>
  </si>
  <si>
    <t>130532********6014</t>
  </si>
  <si>
    <t>孙俊博</t>
  </si>
  <si>
    <t>130532********5035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</si>
</sst>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b/>
      <sz val="28"/>
      <name val="仿宋"/>
      <charset val="134"/>
    </font>
    <font>
      <sz val="24"/>
      <name val="仿宋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7"/>
  <sheetViews>
    <sheetView tabSelected="1" workbookViewId="0">
      <selection activeCell="G9" sqref="G9"/>
    </sheetView>
  </sheetViews>
  <sheetFormatPr defaultColWidth="9" defaultRowHeight="12"/>
  <cols>
    <col min="1" max="1" width="5.13333333333333" style="1" customWidth="1"/>
    <col min="2" max="2" width="7.63333333333333" style="1" customWidth="1"/>
    <col min="3" max="3" width="19.8833333333333" style="4" customWidth="1"/>
    <col min="4" max="4" width="5.88333333333333" style="1" customWidth="1"/>
    <col min="5" max="5" width="9.63333333333333" style="1" customWidth="1"/>
    <col min="6" max="6" width="9" style="1" customWidth="1"/>
    <col min="7" max="7" width="9.88333333333333" style="1" customWidth="1"/>
    <col min="8" max="8" width="10.75" style="1" customWidth="1"/>
    <col min="9" max="9" width="11.4416666666667" style="1" customWidth="1"/>
    <col min="10" max="10" width="9.88333333333333" style="1" customWidth="1"/>
    <col min="11" max="11" width="9.38333333333333" style="1" customWidth="1"/>
    <col min="12" max="12" width="9.25" style="1" customWidth="1"/>
    <col min="13" max="13" width="9" style="1" customWidth="1"/>
    <col min="14" max="14" width="6.38333333333333" style="1" customWidth="1"/>
    <col min="15" max="15" width="8.75" style="1" customWidth="1"/>
    <col min="16" max="16" width="8.88333333333333" style="1" customWidth="1"/>
    <col min="17" max="17" width="8.75" style="1" customWidth="1"/>
    <col min="18" max="18" width="11.1333333333333" style="1" customWidth="1"/>
    <col min="19" max="19" width="9.5" style="1" customWidth="1"/>
    <col min="20" max="20" width="13.1333333333333" style="1" customWidth="1"/>
    <col min="21" max="21" width="13.25" style="1" customWidth="1"/>
    <col min="22" max="22" width="6.5" style="1" customWidth="1"/>
    <col min="23" max="16382" width="9" style="1"/>
    <col min="16383" max="16384" width="9" style="5"/>
  </cols>
  <sheetData>
    <row r="1" s="1" customFormat="1" ht="91" customHeight="1" spans="1:22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2" customFormat="1" ht="51" customHeight="1" spans="1:2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</row>
    <row r="3" s="3" customFormat="1" ht="16" customHeight="1" spans="1:22">
      <c r="A3" s="11">
        <v>1</v>
      </c>
      <c r="B3" s="12" t="s">
        <v>23</v>
      </c>
      <c r="C3" s="13" t="s">
        <v>24</v>
      </c>
      <c r="D3" s="13">
        <v>701</v>
      </c>
      <c r="E3" s="14">
        <v>34.65</v>
      </c>
      <c r="F3" s="15">
        <f t="shared" ref="F3:F59" si="0">G3-E3</f>
        <v>8.4752167827815</v>
      </c>
      <c r="G3" s="14">
        <v>43.1252167827815</v>
      </c>
      <c r="H3" s="15">
        <f t="shared" ref="H3:H59" si="1">G3*1.27*30</f>
        <v>1643.07075942398</v>
      </c>
      <c r="I3" s="15">
        <f t="shared" ref="I3:I59" si="2">H3*N3</f>
        <v>4929.21227827193</v>
      </c>
      <c r="J3" s="15">
        <f t="shared" ref="J3:J59" si="3">I3*0.8</f>
        <v>3943.36982261754</v>
      </c>
      <c r="K3" s="15">
        <f t="shared" ref="K3:K59" si="4">G3*1.2</f>
        <v>51.7502601393378</v>
      </c>
      <c r="L3" s="15">
        <f t="shared" ref="L3:L59" si="5">K3*N3</f>
        <v>155.250780418013</v>
      </c>
      <c r="M3" s="15">
        <f t="shared" ref="M3:M59" si="6">L3*0.8</f>
        <v>124.200624334411</v>
      </c>
      <c r="N3" s="18">
        <v>3</v>
      </c>
      <c r="O3" s="15">
        <v>50</v>
      </c>
      <c r="P3" s="15">
        <f t="shared" ref="P3:P28" si="7">O3*V3</f>
        <v>150</v>
      </c>
      <c r="Q3" s="15">
        <f t="shared" ref="Q3:Q59" si="8">P3*0.8</f>
        <v>120</v>
      </c>
      <c r="R3" s="15">
        <f t="shared" ref="R3:R59" si="9">I3+L3+P3</f>
        <v>5234.46305868994</v>
      </c>
      <c r="S3" s="15">
        <f t="shared" ref="S3:S59" si="10">J3+M3+Q3</f>
        <v>4187.57044695195</v>
      </c>
      <c r="T3" s="19" t="s">
        <v>25</v>
      </c>
      <c r="U3" s="19" t="s">
        <v>26</v>
      </c>
      <c r="V3" s="18">
        <v>3</v>
      </c>
    </row>
    <row r="4" s="3" customFormat="1" ht="16" customHeight="1" spans="1:22">
      <c r="A4" s="11">
        <v>2</v>
      </c>
      <c r="B4" s="13" t="s">
        <v>27</v>
      </c>
      <c r="C4" s="16" t="s">
        <v>28</v>
      </c>
      <c r="D4" s="13">
        <v>702</v>
      </c>
      <c r="E4" s="14">
        <v>34.65</v>
      </c>
      <c r="F4" s="15">
        <f t="shared" si="0"/>
        <v>8.4752167827815</v>
      </c>
      <c r="G4" s="14">
        <v>43.1252167827815</v>
      </c>
      <c r="H4" s="15">
        <f t="shared" si="1"/>
        <v>1643.07075942398</v>
      </c>
      <c r="I4" s="15">
        <f t="shared" si="2"/>
        <v>4929.21227827193</v>
      </c>
      <c r="J4" s="15">
        <f t="shared" si="3"/>
        <v>3943.36982261754</v>
      </c>
      <c r="K4" s="15">
        <f t="shared" si="4"/>
        <v>51.7502601393378</v>
      </c>
      <c r="L4" s="15">
        <f t="shared" si="5"/>
        <v>155.250780418013</v>
      </c>
      <c r="M4" s="15">
        <f t="shared" si="6"/>
        <v>124.200624334411</v>
      </c>
      <c r="N4" s="18">
        <v>3</v>
      </c>
      <c r="O4" s="15">
        <v>50</v>
      </c>
      <c r="P4" s="15">
        <f t="shared" si="7"/>
        <v>150</v>
      </c>
      <c r="Q4" s="15">
        <f t="shared" si="8"/>
        <v>120</v>
      </c>
      <c r="R4" s="15">
        <f t="shared" si="9"/>
        <v>5234.46305868994</v>
      </c>
      <c r="S4" s="15">
        <f t="shared" si="10"/>
        <v>4187.57044695195</v>
      </c>
      <c r="T4" s="19" t="s">
        <v>25</v>
      </c>
      <c r="U4" s="19" t="s">
        <v>26</v>
      </c>
      <c r="V4" s="18">
        <v>3</v>
      </c>
    </row>
    <row r="5" s="3" customFormat="1" ht="16" customHeight="1" spans="1:22">
      <c r="A5" s="11">
        <v>3</v>
      </c>
      <c r="B5" s="13" t="s">
        <v>29</v>
      </c>
      <c r="C5" s="16" t="s">
        <v>30</v>
      </c>
      <c r="D5" s="13">
        <v>703</v>
      </c>
      <c r="E5" s="14">
        <v>67.65</v>
      </c>
      <c r="F5" s="15">
        <f t="shared" si="0"/>
        <v>16.98</v>
      </c>
      <c r="G5" s="14">
        <v>84.63</v>
      </c>
      <c r="H5" s="15">
        <f t="shared" si="1"/>
        <v>3224.403</v>
      </c>
      <c r="I5" s="15">
        <f t="shared" si="2"/>
        <v>9673.209</v>
      </c>
      <c r="J5" s="15">
        <f t="shared" si="3"/>
        <v>7738.5672</v>
      </c>
      <c r="K5" s="15">
        <f t="shared" si="4"/>
        <v>101.556</v>
      </c>
      <c r="L5" s="15">
        <f t="shared" si="5"/>
        <v>304.668</v>
      </c>
      <c r="M5" s="15">
        <f t="shared" si="6"/>
        <v>243.7344</v>
      </c>
      <c r="N5" s="18">
        <v>3</v>
      </c>
      <c r="O5" s="15">
        <v>50</v>
      </c>
      <c r="P5" s="15">
        <f t="shared" si="7"/>
        <v>150</v>
      </c>
      <c r="Q5" s="15">
        <f t="shared" si="8"/>
        <v>120</v>
      </c>
      <c r="R5" s="15">
        <f t="shared" si="9"/>
        <v>10127.877</v>
      </c>
      <c r="S5" s="15">
        <f t="shared" si="10"/>
        <v>8102.3016</v>
      </c>
      <c r="T5" s="19" t="s">
        <v>25</v>
      </c>
      <c r="U5" s="19" t="s">
        <v>26</v>
      </c>
      <c r="V5" s="18">
        <v>3</v>
      </c>
    </row>
    <row r="6" s="3" customFormat="1" ht="16" customHeight="1" spans="1:22">
      <c r="A6" s="11">
        <v>4</v>
      </c>
      <c r="B6" s="17" t="s">
        <v>31</v>
      </c>
      <c r="C6" s="13" t="s">
        <v>32</v>
      </c>
      <c r="D6" s="13">
        <v>705</v>
      </c>
      <c r="E6" s="14">
        <v>49.84</v>
      </c>
      <c r="F6" s="15">
        <f t="shared" si="0"/>
        <v>12.1906148471523</v>
      </c>
      <c r="G6" s="14">
        <v>62.0306148471523</v>
      </c>
      <c r="H6" s="15">
        <f t="shared" si="1"/>
        <v>2363.3664256765</v>
      </c>
      <c r="I6" s="15">
        <f t="shared" si="2"/>
        <v>7090.09927702951</v>
      </c>
      <c r="J6" s="15">
        <f t="shared" si="3"/>
        <v>5672.07942162361</v>
      </c>
      <c r="K6" s="15">
        <f t="shared" si="4"/>
        <v>74.4367378165828</v>
      </c>
      <c r="L6" s="15">
        <f t="shared" si="5"/>
        <v>223.310213449748</v>
      </c>
      <c r="M6" s="15">
        <f t="shared" si="6"/>
        <v>178.648170759799</v>
      </c>
      <c r="N6" s="18">
        <v>3</v>
      </c>
      <c r="O6" s="15">
        <v>50</v>
      </c>
      <c r="P6" s="15">
        <f t="shared" si="7"/>
        <v>150</v>
      </c>
      <c r="Q6" s="15">
        <f t="shared" si="8"/>
        <v>120</v>
      </c>
      <c r="R6" s="15">
        <f t="shared" si="9"/>
        <v>7463.40949047926</v>
      </c>
      <c r="S6" s="15">
        <f t="shared" si="10"/>
        <v>5970.72759238341</v>
      </c>
      <c r="T6" s="19" t="s">
        <v>25</v>
      </c>
      <c r="U6" s="19" t="s">
        <v>26</v>
      </c>
      <c r="V6" s="18">
        <v>3</v>
      </c>
    </row>
    <row r="7" s="3" customFormat="1" ht="16" customHeight="1" spans="1:22">
      <c r="A7" s="11">
        <v>5</v>
      </c>
      <c r="B7" s="13" t="s">
        <v>33</v>
      </c>
      <c r="C7" s="13" t="s">
        <v>34</v>
      </c>
      <c r="D7" s="13">
        <v>706</v>
      </c>
      <c r="E7" s="14">
        <v>30.5287</v>
      </c>
      <c r="F7" s="15">
        <f t="shared" si="0"/>
        <v>7.4671674053824</v>
      </c>
      <c r="G7" s="14">
        <v>37.9958674053824</v>
      </c>
      <c r="H7" s="15">
        <f t="shared" si="1"/>
        <v>1447.64254814507</v>
      </c>
      <c r="I7" s="15">
        <f t="shared" si="2"/>
        <v>1447.64254814507</v>
      </c>
      <c r="J7" s="15">
        <f t="shared" si="3"/>
        <v>1158.11403851606</v>
      </c>
      <c r="K7" s="15">
        <f t="shared" si="4"/>
        <v>45.5950408864589</v>
      </c>
      <c r="L7" s="15">
        <f t="shared" si="5"/>
        <v>45.5950408864589</v>
      </c>
      <c r="M7" s="15">
        <f t="shared" si="6"/>
        <v>36.4760327091671</v>
      </c>
      <c r="N7" s="18">
        <v>1</v>
      </c>
      <c r="O7" s="15">
        <v>50</v>
      </c>
      <c r="P7" s="15">
        <f t="shared" si="7"/>
        <v>50</v>
      </c>
      <c r="Q7" s="15">
        <f t="shared" si="8"/>
        <v>40</v>
      </c>
      <c r="R7" s="15">
        <f t="shared" si="9"/>
        <v>1543.23758903153</v>
      </c>
      <c r="S7" s="15">
        <f t="shared" si="10"/>
        <v>1234.59007122522</v>
      </c>
      <c r="T7" s="19" t="s">
        <v>25</v>
      </c>
      <c r="U7" s="19" t="s">
        <v>35</v>
      </c>
      <c r="V7" s="18">
        <v>1</v>
      </c>
    </row>
    <row r="8" s="3" customFormat="1" ht="16" customHeight="1" spans="1:22">
      <c r="A8" s="11">
        <v>6</v>
      </c>
      <c r="B8" s="13" t="s">
        <v>36</v>
      </c>
      <c r="C8" s="13" t="s">
        <v>37</v>
      </c>
      <c r="D8" s="13">
        <v>706</v>
      </c>
      <c r="E8" s="14">
        <v>30.5287</v>
      </c>
      <c r="F8" s="15">
        <f t="shared" si="0"/>
        <v>7.4671674053824</v>
      </c>
      <c r="G8" s="14">
        <v>37.9958674053824</v>
      </c>
      <c r="H8" s="15">
        <f t="shared" si="1"/>
        <v>1447.64254814507</v>
      </c>
      <c r="I8" s="15">
        <f t="shared" si="2"/>
        <v>2895.28509629014</v>
      </c>
      <c r="J8" s="15">
        <f t="shared" si="3"/>
        <v>2316.22807703211</v>
      </c>
      <c r="K8" s="15">
        <f t="shared" si="4"/>
        <v>45.5950408864589</v>
      </c>
      <c r="L8" s="15">
        <f t="shared" si="5"/>
        <v>91.1900817729178</v>
      </c>
      <c r="M8" s="15">
        <f t="shared" si="6"/>
        <v>72.9520654183342</v>
      </c>
      <c r="N8" s="18">
        <v>2</v>
      </c>
      <c r="O8" s="15">
        <v>50</v>
      </c>
      <c r="P8" s="15">
        <f t="shared" si="7"/>
        <v>100</v>
      </c>
      <c r="Q8" s="15">
        <f t="shared" si="8"/>
        <v>80</v>
      </c>
      <c r="R8" s="15">
        <f t="shared" si="9"/>
        <v>3086.47517806306</v>
      </c>
      <c r="S8" s="15">
        <f t="shared" si="10"/>
        <v>2469.18014245045</v>
      </c>
      <c r="T8" s="19" t="s">
        <v>38</v>
      </c>
      <c r="U8" s="19" t="s">
        <v>26</v>
      </c>
      <c r="V8" s="18">
        <v>2</v>
      </c>
    </row>
    <row r="9" s="3" customFormat="1" ht="16" customHeight="1" spans="1:22">
      <c r="A9" s="11">
        <v>7</v>
      </c>
      <c r="B9" s="13" t="s">
        <v>39</v>
      </c>
      <c r="C9" s="13" t="s">
        <v>40</v>
      </c>
      <c r="D9" s="13">
        <v>707</v>
      </c>
      <c r="E9" s="14">
        <v>67.6582</v>
      </c>
      <c r="F9" s="15">
        <f t="shared" si="0"/>
        <v>16.5488574930096</v>
      </c>
      <c r="G9" s="14">
        <v>84.2070574930096</v>
      </c>
      <c r="H9" s="15">
        <f t="shared" si="1"/>
        <v>3208.28889048367</v>
      </c>
      <c r="I9" s="15">
        <f t="shared" si="2"/>
        <v>9624.866671451</v>
      </c>
      <c r="J9" s="15">
        <f t="shared" si="3"/>
        <v>7699.8933371608</v>
      </c>
      <c r="K9" s="15">
        <f t="shared" si="4"/>
        <v>101.048468991612</v>
      </c>
      <c r="L9" s="15">
        <f t="shared" si="5"/>
        <v>303.145406974835</v>
      </c>
      <c r="M9" s="15">
        <f t="shared" si="6"/>
        <v>242.516325579868</v>
      </c>
      <c r="N9" s="18">
        <v>3</v>
      </c>
      <c r="O9" s="15">
        <v>50</v>
      </c>
      <c r="P9" s="15">
        <f t="shared" si="7"/>
        <v>150</v>
      </c>
      <c r="Q9" s="15">
        <f t="shared" si="8"/>
        <v>120</v>
      </c>
      <c r="R9" s="15">
        <f t="shared" si="9"/>
        <v>10078.0120784258</v>
      </c>
      <c r="S9" s="15">
        <f t="shared" si="10"/>
        <v>8062.40966274067</v>
      </c>
      <c r="T9" s="19" t="s">
        <v>25</v>
      </c>
      <c r="U9" s="19" t="s">
        <v>26</v>
      </c>
      <c r="V9" s="18">
        <v>3</v>
      </c>
    </row>
    <row r="10" s="3" customFormat="1" ht="16" customHeight="1" spans="1:22">
      <c r="A10" s="11">
        <v>8</v>
      </c>
      <c r="B10" s="13" t="s">
        <v>41</v>
      </c>
      <c r="C10" s="13" t="s">
        <v>42</v>
      </c>
      <c r="D10" s="13">
        <v>708</v>
      </c>
      <c r="E10" s="14">
        <v>69.3084</v>
      </c>
      <c r="F10" s="15">
        <f t="shared" si="0"/>
        <v>16.9524881635708</v>
      </c>
      <c r="G10" s="14">
        <v>86.2608881635708</v>
      </c>
      <c r="H10" s="15">
        <f t="shared" si="1"/>
        <v>3286.53983903205</v>
      </c>
      <c r="I10" s="15">
        <f t="shared" si="2"/>
        <v>9859.61951709614</v>
      </c>
      <c r="J10" s="15">
        <f t="shared" si="3"/>
        <v>7887.69561367691</v>
      </c>
      <c r="K10" s="15">
        <f t="shared" si="4"/>
        <v>103.513065796285</v>
      </c>
      <c r="L10" s="15">
        <f t="shared" si="5"/>
        <v>310.539197388855</v>
      </c>
      <c r="M10" s="15">
        <f t="shared" si="6"/>
        <v>248.431357911084</v>
      </c>
      <c r="N10" s="18">
        <v>3</v>
      </c>
      <c r="O10" s="15">
        <v>50</v>
      </c>
      <c r="P10" s="15">
        <f t="shared" si="7"/>
        <v>150</v>
      </c>
      <c r="Q10" s="15">
        <f t="shared" si="8"/>
        <v>120</v>
      </c>
      <c r="R10" s="15">
        <f t="shared" si="9"/>
        <v>10320.158714485</v>
      </c>
      <c r="S10" s="15">
        <f t="shared" si="10"/>
        <v>8256.126971588</v>
      </c>
      <c r="T10" s="19" t="s">
        <v>25</v>
      </c>
      <c r="U10" s="19" t="s">
        <v>26</v>
      </c>
      <c r="V10" s="18">
        <v>3</v>
      </c>
    </row>
    <row r="11" s="3" customFormat="1" ht="16" customHeight="1" spans="1:22">
      <c r="A11" s="11">
        <v>9</v>
      </c>
      <c r="B11" s="13" t="s">
        <v>43</v>
      </c>
      <c r="C11" s="13" t="s">
        <v>44</v>
      </c>
      <c r="D11" s="13">
        <v>709</v>
      </c>
      <c r="E11" s="14">
        <v>69.3084</v>
      </c>
      <c r="F11" s="15">
        <f t="shared" si="0"/>
        <v>16.9524881635708</v>
      </c>
      <c r="G11" s="14">
        <v>86.2608881635708</v>
      </c>
      <c r="H11" s="15">
        <f t="shared" si="1"/>
        <v>3286.53983903205</v>
      </c>
      <c r="I11" s="15">
        <f t="shared" si="2"/>
        <v>9859.61951709614</v>
      </c>
      <c r="J11" s="15">
        <f t="shared" si="3"/>
        <v>7887.69561367691</v>
      </c>
      <c r="K11" s="15">
        <f t="shared" si="4"/>
        <v>103.513065796285</v>
      </c>
      <c r="L11" s="15">
        <f t="shared" si="5"/>
        <v>310.539197388855</v>
      </c>
      <c r="M11" s="15">
        <f t="shared" si="6"/>
        <v>248.431357911084</v>
      </c>
      <c r="N11" s="18">
        <v>3</v>
      </c>
      <c r="O11" s="15">
        <v>50</v>
      </c>
      <c r="P11" s="15">
        <f t="shared" si="7"/>
        <v>150</v>
      </c>
      <c r="Q11" s="15">
        <f t="shared" si="8"/>
        <v>120</v>
      </c>
      <c r="R11" s="15">
        <f t="shared" si="9"/>
        <v>10320.158714485</v>
      </c>
      <c r="S11" s="15">
        <f t="shared" si="10"/>
        <v>8256.126971588</v>
      </c>
      <c r="T11" s="19" t="s">
        <v>25</v>
      </c>
      <c r="U11" s="19" t="s">
        <v>26</v>
      </c>
      <c r="V11" s="18">
        <v>3</v>
      </c>
    </row>
    <row r="12" s="3" customFormat="1" ht="16" customHeight="1" spans="1:22">
      <c r="A12" s="11">
        <v>10</v>
      </c>
      <c r="B12" s="13" t="s">
        <v>45</v>
      </c>
      <c r="C12" s="13" t="s">
        <v>46</v>
      </c>
      <c r="D12" s="13">
        <v>711</v>
      </c>
      <c r="E12" s="14">
        <v>43.68</v>
      </c>
      <c r="F12" s="15">
        <f t="shared" si="0"/>
        <v>10.6839096413245</v>
      </c>
      <c r="G12" s="14">
        <v>54.3639096413245</v>
      </c>
      <c r="H12" s="15">
        <f t="shared" si="1"/>
        <v>2071.26495733446</v>
      </c>
      <c r="I12" s="15">
        <f t="shared" si="2"/>
        <v>6213.79487200339</v>
      </c>
      <c r="J12" s="15">
        <f t="shared" si="3"/>
        <v>4971.03589760271</v>
      </c>
      <c r="K12" s="15">
        <f t="shared" si="4"/>
        <v>65.2366915695894</v>
      </c>
      <c r="L12" s="15">
        <f t="shared" si="5"/>
        <v>195.710074708768</v>
      </c>
      <c r="M12" s="15">
        <f t="shared" si="6"/>
        <v>156.568059767015</v>
      </c>
      <c r="N12" s="18">
        <v>3</v>
      </c>
      <c r="O12" s="15">
        <v>50</v>
      </c>
      <c r="P12" s="15">
        <f t="shared" si="7"/>
        <v>150</v>
      </c>
      <c r="Q12" s="15">
        <f t="shared" si="8"/>
        <v>120</v>
      </c>
      <c r="R12" s="15">
        <f t="shared" si="9"/>
        <v>6559.50494671216</v>
      </c>
      <c r="S12" s="15">
        <f t="shared" si="10"/>
        <v>5247.60395736973</v>
      </c>
      <c r="T12" s="19" t="s">
        <v>25</v>
      </c>
      <c r="U12" s="19" t="s">
        <v>26</v>
      </c>
      <c r="V12" s="18">
        <v>3</v>
      </c>
    </row>
    <row r="13" s="3" customFormat="1" ht="16" customHeight="1" spans="1:22">
      <c r="A13" s="11">
        <v>11</v>
      </c>
      <c r="B13" s="13" t="s">
        <v>47</v>
      </c>
      <c r="C13" s="13" t="s">
        <v>48</v>
      </c>
      <c r="D13" s="13">
        <v>712</v>
      </c>
      <c r="E13" s="14">
        <v>50.4</v>
      </c>
      <c r="F13" s="15">
        <f t="shared" si="0"/>
        <v>12.3275880476821</v>
      </c>
      <c r="G13" s="14">
        <v>62.7275880476821</v>
      </c>
      <c r="H13" s="15">
        <f t="shared" si="1"/>
        <v>2389.92110461669</v>
      </c>
      <c r="I13" s="15">
        <f t="shared" si="2"/>
        <v>7169.76331385006</v>
      </c>
      <c r="J13" s="15">
        <f t="shared" si="3"/>
        <v>5735.81065108005</v>
      </c>
      <c r="K13" s="15">
        <f t="shared" si="4"/>
        <v>75.2731056572185</v>
      </c>
      <c r="L13" s="15">
        <f t="shared" si="5"/>
        <v>225.819316971656</v>
      </c>
      <c r="M13" s="15">
        <f t="shared" si="6"/>
        <v>180.655453577324</v>
      </c>
      <c r="N13" s="18">
        <v>3</v>
      </c>
      <c r="O13" s="15">
        <v>50</v>
      </c>
      <c r="P13" s="15">
        <f t="shared" si="7"/>
        <v>150</v>
      </c>
      <c r="Q13" s="15">
        <f t="shared" si="8"/>
        <v>120</v>
      </c>
      <c r="R13" s="15">
        <f t="shared" si="9"/>
        <v>7545.58263082172</v>
      </c>
      <c r="S13" s="15">
        <f t="shared" si="10"/>
        <v>6036.46610465738</v>
      </c>
      <c r="T13" s="19" t="s">
        <v>25</v>
      </c>
      <c r="U13" s="19" t="s">
        <v>26</v>
      </c>
      <c r="V13" s="18">
        <v>3</v>
      </c>
    </row>
    <row r="14" s="3" customFormat="1" ht="16" customHeight="1" spans="1:22">
      <c r="A14" s="11">
        <v>12</v>
      </c>
      <c r="B14" s="13" t="s">
        <v>49</v>
      </c>
      <c r="C14" s="13" t="s">
        <v>50</v>
      </c>
      <c r="D14" s="13">
        <v>801</v>
      </c>
      <c r="E14" s="14">
        <v>72.3576</v>
      </c>
      <c r="F14" s="15">
        <f t="shared" si="0"/>
        <v>17.6983072404556</v>
      </c>
      <c r="G14" s="14">
        <v>90.0559072404556</v>
      </c>
      <c r="H14" s="15">
        <f t="shared" si="1"/>
        <v>3431.13006586136</v>
      </c>
      <c r="I14" s="15">
        <f t="shared" si="2"/>
        <v>10293.3901975841</v>
      </c>
      <c r="J14" s="15">
        <f t="shared" si="3"/>
        <v>8234.71215806726</v>
      </c>
      <c r="K14" s="15">
        <f t="shared" si="4"/>
        <v>108.067088688547</v>
      </c>
      <c r="L14" s="15">
        <f t="shared" si="5"/>
        <v>324.20126606564</v>
      </c>
      <c r="M14" s="15">
        <f t="shared" si="6"/>
        <v>259.361012852512</v>
      </c>
      <c r="N14" s="18">
        <v>3</v>
      </c>
      <c r="O14" s="15">
        <v>50</v>
      </c>
      <c r="P14" s="15">
        <f t="shared" si="7"/>
        <v>150</v>
      </c>
      <c r="Q14" s="15">
        <f t="shared" si="8"/>
        <v>120</v>
      </c>
      <c r="R14" s="15">
        <f t="shared" si="9"/>
        <v>10767.5914636497</v>
      </c>
      <c r="S14" s="15">
        <f t="shared" si="10"/>
        <v>8614.07317091977</v>
      </c>
      <c r="T14" s="19" t="s">
        <v>25</v>
      </c>
      <c r="U14" s="19" t="s">
        <v>26</v>
      </c>
      <c r="V14" s="18">
        <v>3</v>
      </c>
    </row>
    <row r="15" s="3" customFormat="1" ht="16" customHeight="1" spans="1:22">
      <c r="A15" s="11">
        <v>13</v>
      </c>
      <c r="B15" s="13" t="s">
        <v>51</v>
      </c>
      <c r="C15" s="13" t="s">
        <v>52</v>
      </c>
      <c r="D15" s="13">
        <v>802</v>
      </c>
      <c r="E15" s="14">
        <v>72.3576</v>
      </c>
      <c r="F15" s="15">
        <f t="shared" si="0"/>
        <v>17.6983072404556</v>
      </c>
      <c r="G15" s="14">
        <v>90.0559072404556</v>
      </c>
      <c r="H15" s="15">
        <f t="shared" si="1"/>
        <v>3431.13006586136</v>
      </c>
      <c r="I15" s="15">
        <f t="shared" si="2"/>
        <v>10293.3901975841</v>
      </c>
      <c r="J15" s="15">
        <f t="shared" si="3"/>
        <v>8234.71215806726</v>
      </c>
      <c r="K15" s="15">
        <f t="shared" si="4"/>
        <v>108.067088688547</v>
      </c>
      <c r="L15" s="15">
        <f t="shared" si="5"/>
        <v>324.20126606564</v>
      </c>
      <c r="M15" s="15">
        <f t="shared" si="6"/>
        <v>259.361012852512</v>
      </c>
      <c r="N15" s="18">
        <v>3</v>
      </c>
      <c r="O15" s="15">
        <v>50</v>
      </c>
      <c r="P15" s="15">
        <f t="shared" si="7"/>
        <v>150</v>
      </c>
      <c r="Q15" s="15">
        <f t="shared" si="8"/>
        <v>120</v>
      </c>
      <c r="R15" s="15">
        <f t="shared" si="9"/>
        <v>10767.5914636497</v>
      </c>
      <c r="S15" s="15">
        <f t="shared" si="10"/>
        <v>8614.07317091977</v>
      </c>
      <c r="T15" s="19" t="s">
        <v>25</v>
      </c>
      <c r="U15" s="19" t="s">
        <v>26</v>
      </c>
      <c r="V15" s="18">
        <v>3</v>
      </c>
    </row>
    <row r="16" s="3" customFormat="1" ht="16" customHeight="1" spans="1:22">
      <c r="A16" s="11">
        <v>14</v>
      </c>
      <c r="B16" s="13" t="s">
        <v>53</v>
      </c>
      <c r="C16" s="13" t="s">
        <v>54</v>
      </c>
      <c r="D16" s="13">
        <v>803</v>
      </c>
      <c r="E16" s="14">
        <v>70.6348</v>
      </c>
      <c r="F16" s="15">
        <f t="shared" si="0"/>
        <v>17.2769189728257</v>
      </c>
      <c r="G16" s="14">
        <v>87.9117189728257</v>
      </c>
      <c r="H16" s="15">
        <f t="shared" si="1"/>
        <v>3349.43649286466</v>
      </c>
      <c r="I16" s="15">
        <f t="shared" si="2"/>
        <v>10048.309478594</v>
      </c>
      <c r="J16" s="15">
        <f t="shared" si="3"/>
        <v>8038.64758287518</v>
      </c>
      <c r="K16" s="15">
        <f t="shared" si="4"/>
        <v>105.494062767391</v>
      </c>
      <c r="L16" s="15">
        <f t="shared" si="5"/>
        <v>316.482188302173</v>
      </c>
      <c r="M16" s="15">
        <f t="shared" si="6"/>
        <v>253.185750641738</v>
      </c>
      <c r="N16" s="18">
        <v>3</v>
      </c>
      <c r="O16" s="15">
        <v>50</v>
      </c>
      <c r="P16" s="15">
        <f t="shared" si="7"/>
        <v>150</v>
      </c>
      <c r="Q16" s="15">
        <f t="shared" si="8"/>
        <v>120</v>
      </c>
      <c r="R16" s="15">
        <f t="shared" si="9"/>
        <v>10514.7916668961</v>
      </c>
      <c r="S16" s="15">
        <f t="shared" si="10"/>
        <v>8411.83333351692</v>
      </c>
      <c r="T16" s="19" t="s">
        <v>25</v>
      </c>
      <c r="U16" s="19" t="s">
        <v>26</v>
      </c>
      <c r="V16" s="18">
        <v>3</v>
      </c>
    </row>
    <row r="17" s="3" customFormat="1" ht="16" customHeight="1" spans="1:22">
      <c r="A17" s="11">
        <v>15</v>
      </c>
      <c r="B17" s="13" t="s">
        <v>55</v>
      </c>
      <c r="C17" s="13" t="s">
        <v>56</v>
      </c>
      <c r="D17" s="13">
        <v>805</v>
      </c>
      <c r="E17" s="14">
        <v>42.329196</v>
      </c>
      <c r="F17" s="15">
        <f t="shared" si="0"/>
        <v>10.3535097356665</v>
      </c>
      <c r="G17" s="14">
        <v>52.6827057356665</v>
      </c>
      <c r="H17" s="15">
        <f t="shared" si="1"/>
        <v>2007.21108852889</v>
      </c>
      <c r="I17" s="15">
        <f t="shared" si="2"/>
        <v>2007.21108852889</v>
      </c>
      <c r="J17" s="15">
        <f t="shared" si="3"/>
        <v>1605.76887082311</v>
      </c>
      <c r="K17" s="15">
        <f t="shared" si="4"/>
        <v>63.2192468827998</v>
      </c>
      <c r="L17" s="15">
        <f t="shared" si="5"/>
        <v>63.2192468827998</v>
      </c>
      <c r="M17" s="15">
        <f t="shared" si="6"/>
        <v>50.5753975062398</v>
      </c>
      <c r="N17" s="18">
        <v>1</v>
      </c>
      <c r="O17" s="15">
        <v>50</v>
      </c>
      <c r="P17" s="15">
        <f t="shared" si="7"/>
        <v>50</v>
      </c>
      <c r="Q17" s="15">
        <f t="shared" si="8"/>
        <v>40</v>
      </c>
      <c r="R17" s="15">
        <f t="shared" si="9"/>
        <v>2120.43033541169</v>
      </c>
      <c r="S17" s="15">
        <f t="shared" si="10"/>
        <v>1696.34426832935</v>
      </c>
      <c r="T17" s="19" t="s">
        <v>25</v>
      </c>
      <c r="U17" s="19" t="s">
        <v>35</v>
      </c>
      <c r="V17" s="18">
        <v>1</v>
      </c>
    </row>
    <row r="18" s="3" customFormat="1" ht="16" customHeight="1" spans="1:22">
      <c r="A18" s="11">
        <v>16</v>
      </c>
      <c r="B18" s="13" t="s">
        <v>57</v>
      </c>
      <c r="C18" s="13" t="s">
        <v>58</v>
      </c>
      <c r="D18" s="13">
        <v>805</v>
      </c>
      <c r="E18" s="14">
        <v>42.329196</v>
      </c>
      <c r="F18" s="15">
        <f t="shared" si="0"/>
        <v>10.3535097356665</v>
      </c>
      <c r="G18" s="14">
        <v>52.6827057356665</v>
      </c>
      <c r="H18" s="15">
        <f t="shared" si="1"/>
        <v>2007.21108852889</v>
      </c>
      <c r="I18" s="15">
        <f t="shared" si="2"/>
        <v>4014.42217705779</v>
      </c>
      <c r="J18" s="15">
        <f t="shared" si="3"/>
        <v>3211.53774164623</v>
      </c>
      <c r="K18" s="15">
        <f t="shared" si="4"/>
        <v>63.2192468827998</v>
      </c>
      <c r="L18" s="15">
        <f t="shared" si="5"/>
        <v>126.4384937656</v>
      </c>
      <c r="M18" s="15">
        <f t="shared" si="6"/>
        <v>101.15079501248</v>
      </c>
      <c r="N18" s="18">
        <v>2</v>
      </c>
      <c r="O18" s="15">
        <v>50</v>
      </c>
      <c r="P18" s="15">
        <f t="shared" si="7"/>
        <v>100</v>
      </c>
      <c r="Q18" s="15">
        <f t="shared" si="8"/>
        <v>80</v>
      </c>
      <c r="R18" s="15">
        <f t="shared" si="9"/>
        <v>4240.86067082339</v>
      </c>
      <c r="S18" s="15">
        <f t="shared" si="10"/>
        <v>3392.68853665871</v>
      </c>
      <c r="T18" s="19" t="s">
        <v>38</v>
      </c>
      <c r="U18" s="19" t="s">
        <v>26</v>
      </c>
      <c r="V18" s="18">
        <v>2</v>
      </c>
    </row>
    <row r="19" s="3" customFormat="1" ht="16" customHeight="1" spans="1:22">
      <c r="A19" s="11">
        <v>17</v>
      </c>
      <c r="B19" s="13" t="s">
        <v>59</v>
      </c>
      <c r="C19" s="13" t="s">
        <v>60</v>
      </c>
      <c r="D19" s="13">
        <v>806</v>
      </c>
      <c r="E19" s="14">
        <v>45.1396</v>
      </c>
      <c r="F19" s="15">
        <f t="shared" si="0"/>
        <v>11.0409205047054</v>
      </c>
      <c r="G19" s="14">
        <v>56.1805205047054</v>
      </c>
      <c r="H19" s="15">
        <f t="shared" si="1"/>
        <v>2140.47783122928</v>
      </c>
      <c r="I19" s="15">
        <f t="shared" si="2"/>
        <v>2140.47783122928</v>
      </c>
      <c r="J19" s="15">
        <f t="shared" si="3"/>
        <v>1712.38226498342</v>
      </c>
      <c r="K19" s="15">
        <f t="shared" si="4"/>
        <v>67.4166246056465</v>
      </c>
      <c r="L19" s="15">
        <f t="shared" si="5"/>
        <v>67.4166246056465</v>
      </c>
      <c r="M19" s="15">
        <f t="shared" si="6"/>
        <v>53.9332996845172</v>
      </c>
      <c r="N19" s="18">
        <v>1</v>
      </c>
      <c r="O19" s="15">
        <v>50</v>
      </c>
      <c r="P19" s="15">
        <f t="shared" si="7"/>
        <v>50</v>
      </c>
      <c r="Q19" s="15">
        <f t="shared" si="8"/>
        <v>40</v>
      </c>
      <c r="R19" s="15">
        <f t="shared" si="9"/>
        <v>2257.89445583492</v>
      </c>
      <c r="S19" s="15">
        <f t="shared" si="10"/>
        <v>1806.31556466794</v>
      </c>
      <c r="T19" s="19" t="s">
        <v>25</v>
      </c>
      <c r="U19" s="19" t="s">
        <v>35</v>
      </c>
      <c r="V19" s="18">
        <v>1</v>
      </c>
    </row>
    <row r="20" s="3" customFormat="1" ht="16" customHeight="1" spans="1:22">
      <c r="A20" s="11">
        <v>18</v>
      </c>
      <c r="B20" s="13" t="s">
        <v>61</v>
      </c>
      <c r="C20" s="13" t="s">
        <v>62</v>
      </c>
      <c r="D20" s="13">
        <v>806</v>
      </c>
      <c r="E20" s="14">
        <v>45.1396</v>
      </c>
      <c r="F20" s="15">
        <f t="shared" si="0"/>
        <v>11.0409205047054</v>
      </c>
      <c r="G20" s="14">
        <v>56.1805205047054</v>
      </c>
      <c r="H20" s="15">
        <f t="shared" si="1"/>
        <v>2140.47783122928</v>
      </c>
      <c r="I20" s="15">
        <f t="shared" si="2"/>
        <v>4280.95566245855</v>
      </c>
      <c r="J20" s="15">
        <f t="shared" si="3"/>
        <v>3424.76452996684</v>
      </c>
      <c r="K20" s="15">
        <f t="shared" si="4"/>
        <v>67.4166246056465</v>
      </c>
      <c r="L20" s="15">
        <f t="shared" si="5"/>
        <v>134.833249211293</v>
      </c>
      <c r="M20" s="15">
        <f t="shared" si="6"/>
        <v>107.866599369034</v>
      </c>
      <c r="N20" s="18">
        <v>2</v>
      </c>
      <c r="O20" s="15">
        <v>50</v>
      </c>
      <c r="P20" s="15">
        <f t="shared" si="7"/>
        <v>100</v>
      </c>
      <c r="Q20" s="15">
        <f t="shared" si="8"/>
        <v>80</v>
      </c>
      <c r="R20" s="15">
        <f t="shared" si="9"/>
        <v>4515.78891166985</v>
      </c>
      <c r="S20" s="15">
        <f t="shared" si="10"/>
        <v>3612.63112933588</v>
      </c>
      <c r="T20" s="19" t="s">
        <v>38</v>
      </c>
      <c r="U20" s="19" t="s">
        <v>26</v>
      </c>
      <c r="V20" s="18">
        <v>2</v>
      </c>
    </row>
    <row r="21" s="3" customFormat="1" ht="16" customHeight="1" spans="1:22">
      <c r="A21" s="11">
        <v>19</v>
      </c>
      <c r="B21" s="13" t="s">
        <v>63</v>
      </c>
      <c r="C21" s="13" t="s">
        <v>64</v>
      </c>
      <c r="D21" s="13">
        <v>807</v>
      </c>
      <c r="E21" s="14">
        <v>70.6348</v>
      </c>
      <c r="F21" s="15">
        <f t="shared" si="0"/>
        <v>17.2769189728257</v>
      </c>
      <c r="G21" s="14">
        <v>87.9117189728257</v>
      </c>
      <c r="H21" s="15">
        <f t="shared" si="1"/>
        <v>3349.43649286466</v>
      </c>
      <c r="I21" s="15">
        <f t="shared" si="2"/>
        <v>10048.309478594</v>
      </c>
      <c r="J21" s="15">
        <f t="shared" si="3"/>
        <v>8038.64758287518</v>
      </c>
      <c r="K21" s="15">
        <f t="shared" si="4"/>
        <v>105.494062767391</v>
      </c>
      <c r="L21" s="15">
        <f t="shared" si="5"/>
        <v>316.482188302173</v>
      </c>
      <c r="M21" s="15">
        <f t="shared" si="6"/>
        <v>253.185750641738</v>
      </c>
      <c r="N21" s="18">
        <v>3</v>
      </c>
      <c r="O21" s="15">
        <v>50</v>
      </c>
      <c r="P21" s="15">
        <f t="shared" si="7"/>
        <v>150</v>
      </c>
      <c r="Q21" s="15">
        <f t="shared" si="8"/>
        <v>120</v>
      </c>
      <c r="R21" s="15">
        <f t="shared" si="9"/>
        <v>10514.7916668961</v>
      </c>
      <c r="S21" s="15">
        <f t="shared" si="10"/>
        <v>8411.83333351692</v>
      </c>
      <c r="T21" s="19" t="s">
        <v>25</v>
      </c>
      <c r="U21" s="19" t="s">
        <v>26</v>
      </c>
      <c r="V21" s="18">
        <v>3</v>
      </c>
    </row>
    <row r="22" s="3" customFormat="1" ht="16" customHeight="1" spans="1:22">
      <c r="A22" s="11">
        <v>20</v>
      </c>
      <c r="B22" s="13" t="s">
        <v>65</v>
      </c>
      <c r="C22" s="13" t="s">
        <v>66</v>
      </c>
      <c r="D22" s="13">
        <v>808</v>
      </c>
      <c r="E22" s="14">
        <v>72.3576</v>
      </c>
      <c r="F22" s="15">
        <f t="shared" si="0"/>
        <v>17.6983072404556</v>
      </c>
      <c r="G22" s="14">
        <v>90.0559072404556</v>
      </c>
      <c r="H22" s="15">
        <f t="shared" si="1"/>
        <v>3431.13006586136</v>
      </c>
      <c r="I22" s="15">
        <f t="shared" si="2"/>
        <v>10293.3901975841</v>
      </c>
      <c r="J22" s="15">
        <f t="shared" si="3"/>
        <v>8234.71215806726</v>
      </c>
      <c r="K22" s="15">
        <f t="shared" si="4"/>
        <v>108.067088688547</v>
      </c>
      <c r="L22" s="15">
        <f t="shared" si="5"/>
        <v>324.20126606564</v>
      </c>
      <c r="M22" s="15">
        <f t="shared" si="6"/>
        <v>259.361012852512</v>
      </c>
      <c r="N22" s="18">
        <v>3</v>
      </c>
      <c r="O22" s="15">
        <v>50</v>
      </c>
      <c r="P22" s="15">
        <f t="shared" si="7"/>
        <v>150</v>
      </c>
      <c r="Q22" s="15">
        <f t="shared" si="8"/>
        <v>120</v>
      </c>
      <c r="R22" s="15">
        <f t="shared" si="9"/>
        <v>10767.5914636497</v>
      </c>
      <c r="S22" s="15">
        <f t="shared" si="10"/>
        <v>8614.07317091977</v>
      </c>
      <c r="T22" s="19" t="s">
        <v>25</v>
      </c>
      <c r="U22" s="19" t="s">
        <v>26</v>
      </c>
      <c r="V22" s="18">
        <v>3</v>
      </c>
    </row>
    <row r="23" s="3" customFormat="1" ht="16" customHeight="1" spans="1:22">
      <c r="A23" s="11">
        <v>21</v>
      </c>
      <c r="B23" s="13" t="s">
        <v>67</v>
      </c>
      <c r="C23" s="13" t="s">
        <v>68</v>
      </c>
      <c r="D23" s="13">
        <v>809</v>
      </c>
      <c r="E23" s="14">
        <v>72.3576</v>
      </c>
      <c r="F23" s="15">
        <f t="shared" si="0"/>
        <v>17.6983072404556</v>
      </c>
      <c r="G23" s="14">
        <v>90.0559072404556</v>
      </c>
      <c r="H23" s="15">
        <f t="shared" si="1"/>
        <v>3431.13006586136</v>
      </c>
      <c r="I23" s="15">
        <f t="shared" si="2"/>
        <v>10293.3901975841</v>
      </c>
      <c r="J23" s="15">
        <f t="shared" si="3"/>
        <v>8234.71215806726</v>
      </c>
      <c r="K23" s="15">
        <f t="shared" si="4"/>
        <v>108.067088688547</v>
      </c>
      <c r="L23" s="15">
        <f t="shared" si="5"/>
        <v>324.20126606564</v>
      </c>
      <c r="M23" s="15">
        <f t="shared" si="6"/>
        <v>259.361012852512</v>
      </c>
      <c r="N23" s="18">
        <v>3</v>
      </c>
      <c r="O23" s="15">
        <v>50</v>
      </c>
      <c r="P23" s="15">
        <f t="shared" si="7"/>
        <v>150</v>
      </c>
      <c r="Q23" s="15">
        <f t="shared" si="8"/>
        <v>120</v>
      </c>
      <c r="R23" s="15">
        <f t="shared" si="9"/>
        <v>10767.5914636497</v>
      </c>
      <c r="S23" s="15">
        <f t="shared" si="10"/>
        <v>8614.07317091977</v>
      </c>
      <c r="T23" s="19" t="s">
        <v>25</v>
      </c>
      <c r="U23" s="19" t="s">
        <v>26</v>
      </c>
      <c r="V23" s="18">
        <v>3</v>
      </c>
    </row>
    <row r="24" s="3" customFormat="1" ht="16" customHeight="1" spans="1:22">
      <c r="A24" s="11">
        <v>22</v>
      </c>
      <c r="B24" s="13" t="s">
        <v>69</v>
      </c>
      <c r="C24" s="13" t="s">
        <v>70</v>
      </c>
      <c r="D24" s="13">
        <v>810</v>
      </c>
      <c r="E24" s="14">
        <v>69.03</v>
      </c>
      <c r="F24" s="15">
        <f t="shared" si="0"/>
        <v>16.8843929153075</v>
      </c>
      <c r="G24" s="14">
        <v>85.9143929153075</v>
      </c>
      <c r="H24" s="15">
        <f t="shared" si="1"/>
        <v>3273.33837007322</v>
      </c>
      <c r="I24" s="15">
        <f t="shared" si="2"/>
        <v>9820.01511021965</v>
      </c>
      <c r="J24" s="15">
        <f t="shared" si="3"/>
        <v>7856.01208817572</v>
      </c>
      <c r="K24" s="15">
        <f t="shared" si="4"/>
        <v>103.097271498369</v>
      </c>
      <c r="L24" s="15">
        <f t="shared" si="5"/>
        <v>309.291814495107</v>
      </c>
      <c r="M24" s="15">
        <f t="shared" si="6"/>
        <v>247.433451596086</v>
      </c>
      <c r="N24" s="18">
        <v>3</v>
      </c>
      <c r="O24" s="15">
        <v>50</v>
      </c>
      <c r="P24" s="15">
        <f t="shared" si="7"/>
        <v>150</v>
      </c>
      <c r="Q24" s="15">
        <f t="shared" si="8"/>
        <v>120</v>
      </c>
      <c r="R24" s="15">
        <f t="shared" si="9"/>
        <v>10279.3069247148</v>
      </c>
      <c r="S24" s="15">
        <f t="shared" si="10"/>
        <v>8223.4455397718</v>
      </c>
      <c r="T24" s="19" t="s">
        <v>25</v>
      </c>
      <c r="U24" s="19" t="s">
        <v>26</v>
      </c>
      <c r="V24" s="18">
        <v>3</v>
      </c>
    </row>
    <row r="25" s="3" customFormat="1" ht="16" customHeight="1" spans="1:22">
      <c r="A25" s="11">
        <v>23</v>
      </c>
      <c r="B25" s="13" t="s">
        <v>71</v>
      </c>
      <c r="C25" s="13" t="s">
        <v>72</v>
      </c>
      <c r="D25" s="13">
        <v>811</v>
      </c>
      <c r="E25" s="14">
        <v>73.82</v>
      </c>
      <c r="F25" s="15">
        <f t="shared" si="0"/>
        <v>18.0560029698391</v>
      </c>
      <c r="G25" s="14">
        <v>91.8760029698391</v>
      </c>
      <c r="H25" s="15">
        <f t="shared" si="1"/>
        <v>3500.47571315087</v>
      </c>
      <c r="I25" s="15">
        <f t="shared" si="2"/>
        <v>10501.4271394526</v>
      </c>
      <c r="J25" s="15">
        <f t="shared" si="3"/>
        <v>8401.14171156209</v>
      </c>
      <c r="K25" s="15">
        <f t="shared" si="4"/>
        <v>110.251203563807</v>
      </c>
      <c r="L25" s="15">
        <f t="shared" si="5"/>
        <v>330.753610691421</v>
      </c>
      <c r="M25" s="15">
        <f t="shared" si="6"/>
        <v>264.602888553137</v>
      </c>
      <c r="N25" s="18">
        <v>3</v>
      </c>
      <c r="O25" s="15">
        <v>50</v>
      </c>
      <c r="P25" s="15">
        <f t="shared" si="7"/>
        <v>150</v>
      </c>
      <c r="Q25" s="15">
        <f t="shared" si="8"/>
        <v>120</v>
      </c>
      <c r="R25" s="15">
        <f t="shared" si="9"/>
        <v>10982.180750144</v>
      </c>
      <c r="S25" s="15">
        <f t="shared" si="10"/>
        <v>8785.74460011522</v>
      </c>
      <c r="T25" s="19" t="s">
        <v>25</v>
      </c>
      <c r="U25" s="19" t="s">
        <v>26</v>
      </c>
      <c r="V25" s="18">
        <v>3</v>
      </c>
    </row>
    <row r="26" s="3" customFormat="1" ht="16" customHeight="1" spans="1:22">
      <c r="A26" s="11">
        <v>24</v>
      </c>
      <c r="B26" s="13" t="s">
        <v>73</v>
      </c>
      <c r="C26" s="13" t="s">
        <v>74</v>
      </c>
      <c r="D26" s="13">
        <v>812</v>
      </c>
      <c r="E26" s="14">
        <v>78.6</v>
      </c>
      <c r="F26" s="15">
        <f t="shared" si="0"/>
        <v>19.2251670743614</v>
      </c>
      <c r="G26" s="14">
        <v>97.8251670743614</v>
      </c>
      <c r="H26" s="15">
        <f t="shared" si="1"/>
        <v>3727.13886553317</v>
      </c>
      <c r="I26" s="15">
        <f t="shared" si="2"/>
        <v>11181.4165965995</v>
      </c>
      <c r="J26" s="15">
        <f t="shared" si="3"/>
        <v>8945.13327727961</v>
      </c>
      <c r="K26" s="15">
        <f t="shared" si="4"/>
        <v>117.390200489234</v>
      </c>
      <c r="L26" s="15">
        <f t="shared" si="5"/>
        <v>352.170601467701</v>
      </c>
      <c r="M26" s="15">
        <f t="shared" si="6"/>
        <v>281.736481174161</v>
      </c>
      <c r="N26" s="18">
        <v>3</v>
      </c>
      <c r="O26" s="15">
        <v>50</v>
      </c>
      <c r="P26" s="15">
        <f t="shared" si="7"/>
        <v>150</v>
      </c>
      <c r="Q26" s="15">
        <f t="shared" si="8"/>
        <v>120</v>
      </c>
      <c r="R26" s="15">
        <f t="shared" si="9"/>
        <v>11683.5871980672</v>
      </c>
      <c r="S26" s="15">
        <f t="shared" si="10"/>
        <v>9346.86975845377</v>
      </c>
      <c r="T26" s="19" t="s">
        <v>25</v>
      </c>
      <c r="U26" s="19" t="s">
        <v>26</v>
      </c>
      <c r="V26" s="18">
        <v>3</v>
      </c>
    </row>
    <row r="27" s="3" customFormat="1" ht="16" customHeight="1" spans="1:22">
      <c r="A27" s="11">
        <v>25</v>
      </c>
      <c r="B27" s="13" t="s">
        <v>75</v>
      </c>
      <c r="C27" s="13" t="s">
        <v>76</v>
      </c>
      <c r="D27" s="13">
        <v>901</v>
      </c>
      <c r="E27" s="14">
        <v>75.4068</v>
      </c>
      <c r="F27" s="15">
        <f t="shared" si="0"/>
        <v>18.4441263173404</v>
      </c>
      <c r="G27" s="14">
        <v>93.8509263173404</v>
      </c>
      <c r="H27" s="15">
        <f t="shared" si="1"/>
        <v>3575.72029269067</v>
      </c>
      <c r="I27" s="15">
        <f t="shared" si="2"/>
        <v>10727.160878072</v>
      </c>
      <c r="J27" s="15">
        <f t="shared" si="3"/>
        <v>8581.72870245761</v>
      </c>
      <c r="K27" s="15">
        <f t="shared" si="4"/>
        <v>112.621111580808</v>
      </c>
      <c r="L27" s="15">
        <f t="shared" si="5"/>
        <v>337.863334742425</v>
      </c>
      <c r="M27" s="15">
        <f t="shared" si="6"/>
        <v>270.29066779394</v>
      </c>
      <c r="N27" s="18">
        <v>3</v>
      </c>
      <c r="O27" s="15">
        <v>50</v>
      </c>
      <c r="P27" s="15">
        <f t="shared" si="7"/>
        <v>150</v>
      </c>
      <c r="Q27" s="15">
        <f t="shared" si="8"/>
        <v>120</v>
      </c>
      <c r="R27" s="15">
        <f t="shared" si="9"/>
        <v>11215.0242128144</v>
      </c>
      <c r="S27" s="15">
        <f t="shared" si="10"/>
        <v>8972.01937025155</v>
      </c>
      <c r="T27" s="19" t="s">
        <v>25</v>
      </c>
      <c r="U27" s="19" t="s">
        <v>26</v>
      </c>
      <c r="V27" s="18">
        <v>3</v>
      </c>
    </row>
    <row r="28" s="3" customFormat="1" ht="16" customHeight="1" spans="1:22">
      <c r="A28" s="11">
        <v>26</v>
      </c>
      <c r="B28" s="13" t="s">
        <v>77</v>
      </c>
      <c r="C28" s="13" t="s">
        <v>78</v>
      </c>
      <c r="D28" s="13">
        <v>902</v>
      </c>
      <c r="E28" s="14">
        <f>75.4068/2</f>
        <v>37.7034</v>
      </c>
      <c r="F28" s="15">
        <f t="shared" si="0"/>
        <v>9.2220631586702</v>
      </c>
      <c r="G28" s="14">
        <v>46.9254631586702</v>
      </c>
      <c r="H28" s="15">
        <f t="shared" si="1"/>
        <v>1787.86014634533</v>
      </c>
      <c r="I28" s="15">
        <f t="shared" si="2"/>
        <v>5363.580439036</v>
      </c>
      <c r="J28" s="15">
        <f t="shared" si="3"/>
        <v>4290.8643512288</v>
      </c>
      <c r="K28" s="15">
        <f t="shared" si="4"/>
        <v>56.3105557904042</v>
      </c>
      <c r="L28" s="15">
        <f t="shared" si="5"/>
        <v>168.931667371213</v>
      </c>
      <c r="M28" s="15">
        <f t="shared" si="6"/>
        <v>135.14533389697</v>
      </c>
      <c r="N28" s="18">
        <v>3</v>
      </c>
      <c r="O28" s="15">
        <v>50</v>
      </c>
      <c r="P28" s="15">
        <f t="shared" si="7"/>
        <v>150</v>
      </c>
      <c r="Q28" s="15">
        <f t="shared" si="8"/>
        <v>120</v>
      </c>
      <c r="R28" s="15">
        <f t="shared" si="9"/>
        <v>5682.51210640722</v>
      </c>
      <c r="S28" s="15">
        <f t="shared" si="10"/>
        <v>4546.00968512577</v>
      </c>
      <c r="T28" s="19" t="s">
        <v>25</v>
      </c>
      <c r="U28" s="19" t="s">
        <v>26</v>
      </c>
      <c r="V28" s="18">
        <v>3</v>
      </c>
    </row>
    <row r="29" s="3" customFormat="1" ht="16" customHeight="1" spans="1:22">
      <c r="A29" s="11">
        <v>27</v>
      </c>
      <c r="B29" s="13" t="s">
        <v>79</v>
      </c>
      <c r="C29" s="13" t="s">
        <v>80</v>
      </c>
      <c r="D29" s="13" t="s">
        <v>81</v>
      </c>
      <c r="E29" s="14">
        <v>37.7</v>
      </c>
      <c r="F29" s="15">
        <f t="shared" si="0"/>
        <v>9.23</v>
      </c>
      <c r="G29" s="14">
        <v>46.93</v>
      </c>
      <c r="H29" s="15">
        <f t="shared" si="1"/>
        <v>1788.033</v>
      </c>
      <c r="I29" s="15">
        <f t="shared" si="2"/>
        <v>1788.033</v>
      </c>
      <c r="J29" s="15">
        <f t="shared" si="3"/>
        <v>1430.4264</v>
      </c>
      <c r="K29" s="15">
        <f t="shared" si="4"/>
        <v>56.316</v>
      </c>
      <c r="L29" s="15">
        <f t="shared" si="5"/>
        <v>56.316</v>
      </c>
      <c r="M29" s="15">
        <f t="shared" si="6"/>
        <v>45.0528</v>
      </c>
      <c r="N29" s="18">
        <v>1</v>
      </c>
      <c r="O29" s="15">
        <v>50</v>
      </c>
      <c r="P29" s="15">
        <v>50</v>
      </c>
      <c r="Q29" s="15">
        <f t="shared" si="8"/>
        <v>40</v>
      </c>
      <c r="R29" s="15">
        <f t="shared" si="9"/>
        <v>1894.349</v>
      </c>
      <c r="S29" s="15">
        <f t="shared" si="10"/>
        <v>1515.4792</v>
      </c>
      <c r="T29" s="19" t="s">
        <v>25</v>
      </c>
      <c r="U29" s="19" t="s">
        <v>35</v>
      </c>
      <c r="V29" s="18">
        <v>1</v>
      </c>
    </row>
    <row r="30" s="3" customFormat="1" ht="16" customHeight="1" spans="1:22">
      <c r="A30" s="11">
        <v>28</v>
      </c>
      <c r="B30" s="13" t="s">
        <v>82</v>
      </c>
      <c r="C30" s="13" t="s">
        <v>83</v>
      </c>
      <c r="D30" s="13" t="s">
        <v>81</v>
      </c>
      <c r="E30" s="14">
        <f>75.4068/2</f>
        <v>37.7034</v>
      </c>
      <c r="F30" s="15">
        <f t="shared" si="0"/>
        <v>9.2220631586702</v>
      </c>
      <c r="G30" s="14">
        <v>46.9254631586702</v>
      </c>
      <c r="H30" s="15">
        <f t="shared" si="1"/>
        <v>1787.86014634533</v>
      </c>
      <c r="I30" s="15">
        <f t="shared" si="2"/>
        <v>3575.72029269067</v>
      </c>
      <c r="J30" s="15">
        <f t="shared" si="3"/>
        <v>2860.57623415254</v>
      </c>
      <c r="K30" s="15">
        <f t="shared" si="4"/>
        <v>56.3105557904042</v>
      </c>
      <c r="L30" s="15">
        <f t="shared" si="5"/>
        <v>112.621111580808</v>
      </c>
      <c r="M30" s="15">
        <f t="shared" si="6"/>
        <v>90.0968892646468</v>
      </c>
      <c r="N30" s="18">
        <v>2</v>
      </c>
      <c r="O30" s="15">
        <v>50</v>
      </c>
      <c r="P30" s="15">
        <f t="shared" ref="P30:P59" si="11">O30*V30</f>
        <v>100</v>
      </c>
      <c r="Q30" s="15">
        <f t="shared" si="8"/>
        <v>80</v>
      </c>
      <c r="R30" s="15">
        <f t="shared" si="9"/>
        <v>3788.34140427148</v>
      </c>
      <c r="S30" s="15">
        <f t="shared" si="10"/>
        <v>3030.67312341718</v>
      </c>
      <c r="T30" s="19" t="s">
        <v>38</v>
      </c>
      <c r="U30" s="19" t="s">
        <v>26</v>
      </c>
      <c r="V30" s="18">
        <v>2</v>
      </c>
    </row>
    <row r="31" s="3" customFormat="1" ht="16" customHeight="1" spans="1:22">
      <c r="A31" s="11">
        <v>29</v>
      </c>
      <c r="B31" s="13" t="s">
        <v>84</v>
      </c>
      <c r="C31" s="13" t="s">
        <v>85</v>
      </c>
      <c r="D31" s="13">
        <v>904</v>
      </c>
      <c r="E31" s="14">
        <v>73.6114</v>
      </c>
      <c r="F31" s="15">
        <f t="shared" si="0"/>
        <v>18.0049804526418</v>
      </c>
      <c r="G31" s="14">
        <v>91.6163804526418</v>
      </c>
      <c r="H31" s="15">
        <f t="shared" si="1"/>
        <v>3490.58409524565</v>
      </c>
      <c r="I31" s="15">
        <f t="shared" si="2"/>
        <v>10471.752285737</v>
      </c>
      <c r="J31" s="15">
        <f t="shared" si="3"/>
        <v>8377.40182858957</v>
      </c>
      <c r="K31" s="15">
        <f t="shared" si="4"/>
        <v>109.93965654317</v>
      </c>
      <c r="L31" s="15">
        <f t="shared" si="5"/>
        <v>329.81896962951</v>
      </c>
      <c r="M31" s="15">
        <f t="shared" si="6"/>
        <v>263.855175703608</v>
      </c>
      <c r="N31" s="18">
        <v>3</v>
      </c>
      <c r="O31" s="15">
        <v>50</v>
      </c>
      <c r="P31" s="15">
        <f t="shared" si="11"/>
        <v>150</v>
      </c>
      <c r="Q31" s="15">
        <f t="shared" si="8"/>
        <v>120</v>
      </c>
      <c r="R31" s="15">
        <f t="shared" si="9"/>
        <v>10951.5712553665</v>
      </c>
      <c r="S31" s="15">
        <f t="shared" si="10"/>
        <v>8761.25700429317</v>
      </c>
      <c r="T31" s="19" t="s">
        <v>25</v>
      </c>
      <c r="U31" s="19" t="s">
        <v>26</v>
      </c>
      <c r="V31" s="18">
        <v>3</v>
      </c>
    </row>
    <row r="32" s="3" customFormat="1" ht="16" customHeight="1" spans="1:22">
      <c r="A32" s="11">
        <v>30</v>
      </c>
      <c r="B32" s="13" t="s">
        <v>86</v>
      </c>
      <c r="C32" s="13" t="s">
        <v>87</v>
      </c>
      <c r="D32" s="13">
        <v>905</v>
      </c>
      <c r="E32" s="14">
        <v>47.371629</v>
      </c>
      <c r="F32" s="15">
        <f t="shared" si="0"/>
        <v>11.5868636400721</v>
      </c>
      <c r="G32" s="14">
        <v>58.9584926400721</v>
      </c>
      <c r="H32" s="15">
        <f t="shared" si="1"/>
        <v>2246.31856958675</v>
      </c>
      <c r="I32" s="15">
        <f t="shared" si="2"/>
        <v>6738.95570876024</v>
      </c>
      <c r="J32" s="15">
        <f t="shared" si="3"/>
        <v>5391.16456700819</v>
      </c>
      <c r="K32" s="15">
        <f t="shared" si="4"/>
        <v>70.7501911680865</v>
      </c>
      <c r="L32" s="15">
        <f t="shared" si="5"/>
        <v>212.25057350426</v>
      </c>
      <c r="M32" s="15">
        <f t="shared" si="6"/>
        <v>169.800458803408</v>
      </c>
      <c r="N32" s="18">
        <v>3</v>
      </c>
      <c r="O32" s="15">
        <v>50</v>
      </c>
      <c r="P32" s="15">
        <f t="shared" si="11"/>
        <v>150</v>
      </c>
      <c r="Q32" s="15">
        <f t="shared" si="8"/>
        <v>120</v>
      </c>
      <c r="R32" s="15">
        <f t="shared" si="9"/>
        <v>7101.2062822645</v>
      </c>
      <c r="S32" s="15">
        <f t="shared" si="10"/>
        <v>5680.9650258116</v>
      </c>
      <c r="T32" s="19" t="s">
        <v>25</v>
      </c>
      <c r="U32" s="19" t="s">
        <v>26</v>
      </c>
      <c r="V32" s="18">
        <v>3</v>
      </c>
    </row>
    <row r="33" s="3" customFormat="1" ht="16" customHeight="1" spans="1:22">
      <c r="A33" s="11">
        <v>31</v>
      </c>
      <c r="B33" s="13" t="s">
        <v>88</v>
      </c>
      <c r="C33" s="13" t="s">
        <v>89</v>
      </c>
      <c r="D33" s="13">
        <v>906</v>
      </c>
      <c r="E33" s="14">
        <v>47.4628</v>
      </c>
      <c r="F33" s="15">
        <f t="shared" si="0"/>
        <v>11.6091636109033</v>
      </c>
      <c r="G33" s="14">
        <v>59.0719636109033</v>
      </c>
      <c r="H33" s="15">
        <f t="shared" si="1"/>
        <v>2250.64181357542</v>
      </c>
      <c r="I33" s="15">
        <f t="shared" si="2"/>
        <v>6751.92544072625</v>
      </c>
      <c r="J33" s="15">
        <f t="shared" si="3"/>
        <v>5401.540352581</v>
      </c>
      <c r="K33" s="15">
        <f t="shared" si="4"/>
        <v>70.886356333084</v>
      </c>
      <c r="L33" s="15">
        <f t="shared" si="5"/>
        <v>212.659068999252</v>
      </c>
      <c r="M33" s="15">
        <f t="shared" si="6"/>
        <v>170.127255199402</v>
      </c>
      <c r="N33" s="18">
        <v>3</v>
      </c>
      <c r="O33" s="15">
        <v>50</v>
      </c>
      <c r="P33" s="15">
        <f t="shared" si="11"/>
        <v>150</v>
      </c>
      <c r="Q33" s="15">
        <f t="shared" si="8"/>
        <v>120</v>
      </c>
      <c r="R33" s="15">
        <f t="shared" si="9"/>
        <v>7114.5845097255</v>
      </c>
      <c r="S33" s="15">
        <f t="shared" si="10"/>
        <v>5691.6676077804</v>
      </c>
      <c r="T33" s="19" t="s">
        <v>25</v>
      </c>
      <c r="U33" s="19" t="s">
        <v>26</v>
      </c>
      <c r="V33" s="18">
        <v>3</v>
      </c>
    </row>
    <row r="34" s="3" customFormat="1" ht="16" customHeight="1" spans="1:22">
      <c r="A34" s="11">
        <v>32</v>
      </c>
      <c r="B34" s="13" t="s">
        <v>90</v>
      </c>
      <c r="C34" s="13" t="s">
        <v>91</v>
      </c>
      <c r="D34" s="13">
        <v>907</v>
      </c>
      <c r="E34" s="14">
        <v>73.6114</v>
      </c>
      <c r="F34" s="15">
        <f t="shared" si="0"/>
        <v>18.0049804526418</v>
      </c>
      <c r="G34" s="14">
        <v>91.6163804526418</v>
      </c>
      <c r="H34" s="15">
        <f t="shared" si="1"/>
        <v>3490.58409524565</v>
      </c>
      <c r="I34" s="15">
        <f t="shared" si="2"/>
        <v>10471.752285737</v>
      </c>
      <c r="J34" s="15">
        <f t="shared" si="3"/>
        <v>8377.40182858957</v>
      </c>
      <c r="K34" s="15">
        <f t="shared" si="4"/>
        <v>109.93965654317</v>
      </c>
      <c r="L34" s="15">
        <f t="shared" si="5"/>
        <v>329.81896962951</v>
      </c>
      <c r="M34" s="15">
        <f t="shared" si="6"/>
        <v>263.855175703608</v>
      </c>
      <c r="N34" s="18">
        <v>3</v>
      </c>
      <c r="O34" s="15">
        <v>50</v>
      </c>
      <c r="P34" s="15">
        <f t="shared" si="11"/>
        <v>150</v>
      </c>
      <c r="Q34" s="15">
        <f t="shared" si="8"/>
        <v>120</v>
      </c>
      <c r="R34" s="15">
        <f t="shared" si="9"/>
        <v>10951.5712553665</v>
      </c>
      <c r="S34" s="15">
        <f t="shared" si="10"/>
        <v>8761.25700429317</v>
      </c>
      <c r="T34" s="19" t="s">
        <v>25</v>
      </c>
      <c r="U34" s="19" t="s">
        <v>26</v>
      </c>
      <c r="V34" s="18">
        <v>3</v>
      </c>
    </row>
    <row r="35" s="3" customFormat="1" ht="16" customHeight="1" spans="1:22">
      <c r="A35" s="11">
        <v>33</v>
      </c>
      <c r="B35" s="13" t="s">
        <v>92</v>
      </c>
      <c r="C35" s="13" t="s">
        <v>93</v>
      </c>
      <c r="D35" s="13">
        <v>908</v>
      </c>
      <c r="E35" s="14">
        <v>75.4068</v>
      </c>
      <c r="F35" s="15">
        <f t="shared" si="0"/>
        <v>18.4441263173404</v>
      </c>
      <c r="G35" s="14">
        <v>93.8509263173404</v>
      </c>
      <c r="H35" s="15">
        <f t="shared" si="1"/>
        <v>3575.72029269067</v>
      </c>
      <c r="I35" s="15">
        <f t="shared" si="2"/>
        <v>10727.160878072</v>
      </c>
      <c r="J35" s="15">
        <f t="shared" si="3"/>
        <v>8581.72870245761</v>
      </c>
      <c r="K35" s="15">
        <f t="shared" si="4"/>
        <v>112.621111580808</v>
      </c>
      <c r="L35" s="15">
        <f t="shared" si="5"/>
        <v>337.863334742425</v>
      </c>
      <c r="M35" s="15">
        <f t="shared" si="6"/>
        <v>270.29066779394</v>
      </c>
      <c r="N35" s="18">
        <v>3</v>
      </c>
      <c r="O35" s="15">
        <v>50</v>
      </c>
      <c r="P35" s="15">
        <f t="shared" si="11"/>
        <v>150</v>
      </c>
      <c r="Q35" s="15">
        <f t="shared" si="8"/>
        <v>120</v>
      </c>
      <c r="R35" s="15">
        <f t="shared" si="9"/>
        <v>11215.0242128144</v>
      </c>
      <c r="S35" s="15">
        <f t="shared" si="10"/>
        <v>8972.01937025155</v>
      </c>
      <c r="T35" s="19" t="s">
        <v>25</v>
      </c>
      <c r="U35" s="19" t="s">
        <v>26</v>
      </c>
      <c r="V35" s="18">
        <v>3</v>
      </c>
    </row>
    <row r="36" s="3" customFormat="1" ht="16" customHeight="1" spans="1:22">
      <c r="A36" s="11">
        <v>34</v>
      </c>
      <c r="B36" s="13" t="s">
        <v>94</v>
      </c>
      <c r="C36" s="13" t="s">
        <v>95</v>
      </c>
      <c r="D36" s="13">
        <v>909</v>
      </c>
      <c r="E36" s="14">
        <f>75.4068/2</f>
        <v>37.7034</v>
      </c>
      <c r="F36" s="15">
        <f t="shared" si="0"/>
        <v>9.2220631586702</v>
      </c>
      <c r="G36" s="14">
        <v>46.9254631586702</v>
      </c>
      <c r="H36" s="15">
        <f t="shared" si="1"/>
        <v>1787.86014634533</v>
      </c>
      <c r="I36" s="15">
        <f t="shared" si="2"/>
        <v>5363.580439036</v>
      </c>
      <c r="J36" s="15">
        <f t="shared" si="3"/>
        <v>4290.8643512288</v>
      </c>
      <c r="K36" s="15">
        <f t="shared" si="4"/>
        <v>56.3105557904042</v>
      </c>
      <c r="L36" s="15">
        <f t="shared" si="5"/>
        <v>168.931667371213</v>
      </c>
      <c r="M36" s="15">
        <f t="shared" si="6"/>
        <v>135.14533389697</v>
      </c>
      <c r="N36" s="18">
        <v>3</v>
      </c>
      <c r="O36" s="15">
        <v>50</v>
      </c>
      <c r="P36" s="15">
        <f t="shared" si="11"/>
        <v>150</v>
      </c>
      <c r="Q36" s="15">
        <f t="shared" si="8"/>
        <v>120</v>
      </c>
      <c r="R36" s="15">
        <f t="shared" si="9"/>
        <v>5682.51210640722</v>
      </c>
      <c r="S36" s="15">
        <f t="shared" si="10"/>
        <v>4546.00968512577</v>
      </c>
      <c r="T36" s="19" t="s">
        <v>25</v>
      </c>
      <c r="U36" s="19" t="s">
        <v>26</v>
      </c>
      <c r="V36" s="18">
        <v>3</v>
      </c>
    </row>
    <row r="37" s="3" customFormat="1" ht="16" customHeight="1" spans="1:22">
      <c r="A37" s="11">
        <v>35</v>
      </c>
      <c r="B37" s="13" t="s">
        <v>96</v>
      </c>
      <c r="C37" s="13" t="s">
        <v>97</v>
      </c>
      <c r="D37" s="13">
        <v>910</v>
      </c>
      <c r="E37" s="14">
        <f>75.4068/2</f>
        <v>37.7034</v>
      </c>
      <c r="F37" s="15">
        <f t="shared" si="0"/>
        <v>9.2220631586702</v>
      </c>
      <c r="G37" s="14">
        <v>46.9254631586702</v>
      </c>
      <c r="H37" s="15">
        <f t="shared" si="1"/>
        <v>1787.86014634533</v>
      </c>
      <c r="I37" s="15">
        <f t="shared" si="2"/>
        <v>3575.72029269067</v>
      </c>
      <c r="J37" s="15">
        <f t="shared" si="3"/>
        <v>2860.57623415254</v>
      </c>
      <c r="K37" s="15">
        <f t="shared" si="4"/>
        <v>56.3105557904042</v>
      </c>
      <c r="L37" s="15">
        <f t="shared" si="5"/>
        <v>112.621111580808</v>
      </c>
      <c r="M37" s="15">
        <f t="shared" si="6"/>
        <v>90.0968892646468</v>
      </c>
      <c r="N37" s="18">
        <v>2</v>
      </c>
      <c r="O37" s="15">
        <v>50</v>
      </c>
      <c r="P37" s="15">
        <f t="shared" si="11"/>
        <v>100</v>
      </c>
      <c r="Q37" s="15">
        <f t="shared" si="8"/>
        <v>80</v>
      </c>
      <c r="R37" s="15">
        <f t="shared" si="9"/>
        <v>3788.34140427148</v>
      </c>
      <c r="S37" s="15">
        <f t="shared" si="10"/>
        <v>3030.67312341718</v>
      </c>
      <c r="T37" s="19" t="s">
        <v>38</v>
      </c>
      <c r="U37" s="19" t="s">
        <v>26</v>
      </c>
      <c r="V37" s="18">
        <v>2</v>
      </c>
    </row>
    <row r="38" s="3" customFormat="1" ht="16" customHeight="1" spans="1:22">
      <c r="A38" s="11">
        <v>36</v>
      </c>
      <c r="B38" s="13" t="s">
        <v>98</v>
      </c>
      <c r="C38" s="13" t="s">
        <v>99</v>
      </c>
      <c r="D38" s="13">
        <v>911</v>
      </c>
      <c r="E38" s="14">
        <v>44.52</v>
      </c>
      <c r="F38" s="15">
        <f t="shared" si="0"/>
        <v>10.8893694421192</v>
      </c>
      <c r="G38" s="14">
        <v>55.4093694421192</v>
      </c>
      <c r="H38" s="15">
        <f t="shared" si="1"/>
        <v>2111.09697574474</v>
      </c>
      <c r="I38" s="15">
        <f t="shared" si="2"/>
        <v>2111.09697574474</v>
      </c>
      <c r="J38" s="15">
        <f t="shared" si="3"/>
        <v>1688.87758059579</v>
      </c>
      <c r="K38" s="15">
        <f t="shared" si="4"/>
        <v>66.491243330543</v>
      </c>
      <c r="L38" s="15">
        <f t="shared" si="5"/>
        <v>66.491243330543</v>
      </c>
      <c r="M38" s="15">
        <f t="shared" si="6"/>
        <v>53.1929946644344</v>
      </c>
      <c r="N38" s="18">
        <v>1</v>
      </c>
      <c r="O38" s="15">
        <v>50</v>
      </c>
      <c r="P38" s="15">
        <f t="shared" si="11"/>
        <v>50</v>
      </c>
      <c r="Q38" s="15">
        <f t="shared" si="8"/>
        <v>40</v>
      </c>
      <c r="R38" s="15">
        <f t="shared" si="9"/>
        <v>2227.58821907528</v>
      </c>
      <c r="S38" s="15">
        <f t="shared" si="10"/>
        <v>1782.07057526023</v>
      </c>
      <c r="T38" s="19" t="s">
        <v>25</v>
      </c>
      <c r="U38" s="19" t="s">
        <v>35</v>
      </c>
      <c r="V38" s="18">
        <v>1</v>
      </c>
    </row>
    <row r="39" s="3" customFormat="1" ht="16" customHeight="1" spans="1:22">
      <c r="A39" s="11">
        <v>37</v>
      </c>
      <c r="B39" s="13" t="s">
        <v>100</v>
      </c>
      <c r="C39" s="13" t="s">
        <v>101</v>
      </c>
      <c r="D39" s="13">
        <v>911</v>
      </c>
      <c r="E39" s="14">
        <v>44.52</v>
      </c>
      <c r="F39" s="15">
        <f t="shared" si="0"/>
        <v>10.8893694421192</v>
      </c>
      <c r="G39" s="14">
        <v>55.4093694421192</v>
      </c>
      <c r="H39" s="15">
        <f t="shared" si="1"/>
        <v>2111.09697574474</v>
      </c>
      <c r="I39" s="15">
        <f t="shared" si="2"/>
        <v>4222.19395148948</v>
      </c>
      <c r="J39" s="15">
        <f t="shared" si="3"/>
        <v>3377.75516119159</v>
      </c>
      <c r="K39" s="15">
        <f t="shared" si="4"/>
        <v>66.491243330543</v>
      </c>
      <c r="L39" s="15">
        <f t="shared" si="5"/>
        <v>132.982486661086</v>
      </c>
      <c r="M39" s="15">
        <f t="shared" si="6"/>
        <v>106.385989328869</v>
      </c>
      <c r="N39" s="18">
        <v>2</v>
      </c>
      <c r="O39" s="15">
        <v>50</v>
      </c>
      <c r="P39" s="15">
        <f t="shared" si="11"/>
        <v>100</v>
      </c>
      <c r="Q39" s="15">
        <f t="shared" si="8"/>
        <v>80</v>
      </c>
      <c r="R39" s="15">
        <f t="shared" si="9"/>
        <v>4455.17643815057</v>
      </c>
      <c r="S39" s="15">
        <f t="shared" si="10"/>
        <v>3564.14115052046</v>
      </c>
      <c r="T39" s="19" t="s">
        <v>38</v>
      </c>
      <c r="U39" s="19" t="s">
        <v>26</v>
      </c>
      <c r="V39" s="18">
        <v>2</v>
      </c>
    </row>
    <row r="40" s="3" customFormat="1" ht="16" customHeight="1" spans="1:22">
      <c r="A40" s="11">
        <v>38</v>
      </c>
      <c r="B40" s="13" t="s">
        <v>102</v>
      </c>
      <c r="C40" s="13" t="s">
        <v>103</v>
      </c>
      <c r="D40" s="13">
        <v>912</v>
      </c>
      <c r="E40" s="14">
        <v>41</v>
      </c>
      <c r="F40" s="15">
        <f t="shared" si="0"/>
        <v>10.028395038789</v>
      </c>
      <c r="G40" s="14">
        <v>51.028395038789</v>
      </c>
      <c r="H40" s="15">
        <f t="shared" si="1"/>
        <v>1944.18185097786</v>
      </c>
      <c r="I40" s="15">
        <f t="shared" si="2"/>
        <v>5832.54555293358</v>
      </c>
      <c r="J40" s="15">
        <f t="shared" si="3"/>
        <v>4666.03644234687</v>
      </c>
      <c r="K40" s="15">
        <f t="shared" si="4"/>
        <v>61.2340740465468</v>
      </c>
      <c r="L40" s="15">
        <f t="shared" si="5"/>
        <v>183.70222213964</v>
      </c>
      <c r="M40" s="15">
        <f t="shared" si="6"/>
        <v>146.961777711712</v>
      </c>
      <c r="N40" s="18">
        <v>3</v>
      </c>
      <c r="O40" s="15">
        <v>50</v>
      </c>
      <c r="P40" s="15">
        <f t="shared" si="11"/>
        <v>150</v>
      </c>
      <c r="Q40" s="15">
        <f t="shared" si="8"/>
        <v>120</v>
      </c>
      <c r="R40" s="15">
        <f t="shared" si="9"/>
        <v>6166.24777507322</v>
      </c>
      <c r="S40" s="15">
        <f t="shared" si="10"/>
        <v>4932.99822005858</v>
      </c>
      <c r="T40" s="19" t="s">
        <v>25</v>
      </c>
      <c r="U40" s="19" t="s">
        <v>26</v>
      </c>
      <c r="V40" s="18">
        <v>3</v>
      </c>
    </row>
    <row r="41" s="3" customFormat="1" ht="16" customHeight="1" spans="1:22">
      <c r="A41" s="11">
        <v>39</v>
      </c>
      <c r="B41" s="13" t="s">
        <v>104</v>
      </c>
      <c r="C41" s="13" t="s">
        <v>105</v>
      </c>
      <c r="D41" s="13">
        <v>913</v>
      </c>
      <c r="E41" s="14">
        <v>41</v>
      </c>
      <c r="F41" s="15">
        <f t="shared" si="0"/>
        <v>10.028395038789</v>
      </c>
      <c r="G41" s="14">
        <v>51.028395038789</v>
      </c>
      <c r="H41" s="15">
        <f t="shared" si="1"/>
        <v>1944.18185097786</v>
      </c>
      <c r="I41" s="15">
        <f t="shared" si="2"/>
        <v>5832.54555293358</v>
      </c>
      <c r="J41" s="15">
        <f t="shared" si="3"/>
        <v>4666.03644234687</v>
      </c>
      <c r="K41" s="15">
        <f t="shared" si="4"/>
        <v>61.2340740465468</v>
      </c>
      <c r="L41" s="15">
        <f t="shared" si="5"/>
        <v>183.70222213964</v>
      </c>
      <c r="M41" s="15">
        <f t="shared" si="6"/>
        <v>146.961777711712</v>
      </c>
      <c r="N41" s="18">
        <v>3</v>
      </c>
      <c r="O41" s="15">
        <v>50</v>
      </c>
      <c r="P41" s="15">
        <f t="shared" si="11"/>
        <v>150</v>
      </c>
      <c r="Q41" s="15">
        <f t="shared" si="8"/>
        <v>120</v>
      </c>
      <c r="R41" s="15">
        <f t="shared" si="9"/>
        <v>6166.24777507322</v>
      </c>
      <c r="S41" s="15">
        <f t="shared" si="10"/>
        <v>4932.99822005858</v>
      </c>
      <c r="T41" s="19" t="s">
        <v>25</v>
      </c>
      <c r="U41" s="19" t="s">
        <v>26</v>
      </c>
      <c r="V41" s="18">
        <v>3</v>
      </c>
    </row>
    <row r="42" s="3" customFormat="1" ht="16" customHeight="1" spans="1:22">
      <c r="A42" s="11">
        <v>40</v>
      </c>
      <c r="B42" s="13" t="s">
        <v>106</v>
      </c>
      <c r="C42" s="13" t="s">
        <v>107</v>
      </c>
      <c r="D42" s="13">
        <v>915</v>
      </c>
      <c r="E42" s="14">
        <v>44.52</v>
      </c>
      <c r="F42" s="15">
        <f t="shared" si="0"/>
        <v>10.8893694421192</v>
      </c>
      <c r="G42" s="14">
        <v>55.4093694421192</v>
      </c>
      <c r="H42" s="15">
        <f t="shared" si="1"/>
        <v>2111.09697574474</v>
      </c>
      <c r="I42" s="15">
        <f t="shared" si="2"/>
        <v>6333.29092723422</v>
      </c>
      <c r="J42" s="15">
        <f t="shared" si="3"/>
        <v>5066.63274178738</v>
      </c>
      <c r="K42" s="15">
        <f t="shared" si="4"/>
        <v>66.491243330543</v>
      </c>
      <c r="L42" s="15">
        <f t="shared" si="5"/>
        <v>199.473729991629</v>
      </c>
      <c r="M42" s="15">
        <f t="shared" si="6"/>
        <v>159.578983993303</v>
      </c>
      <c r="N42" s="18">
        <v>3</v>
      </c>
      <c r="O42" s="15">
        <v>50</v>
      </c>
      <c r="P42" s="15">
        <f t="shared" si="11"/>
        <v>150</v>
      </c>
      <c r="Q42" s="15">
        <f t="shared" si="8"/>
        <v>120</v>
      </c>
      <c r="R42" s="15">
        <f t="shared" si="9"/>
        <v>6682.76465722585</v>
      </c>
      <c r="S42" s="15">
        <f t="shared" si="10"/>
        <v>5346.21172578068</v>
      </c>
      <c r="T42" s="19" t="s">
        <v>25</v>
      </c>
      <c r="U42" s="19" t="s">
        <v>26</v>
      </c>
      <c r="V42" s="18">
        <v>3</v>
      </c>
    </row>
    <row r="43" s="3" customFormat="1" ht="16" customHeight="1" spans="1:22">
      <c r="A43" s="11">
        <v>41</v>
      </c>
      <c r="B43" s="13" t="s">
        <v>108</v>
      </c>
      <c r="C43" s="13" t="s">
        <v>109</v>
      </c>
      <c r="D43" s="13">
        <v>916</v>
      </c>
      <c r="E43" s="14">
        <v>50.4</v>
      </c>
      <c r="F43" s="15">
        <f t="shared" si="0"/>
        <v>12.3275880476821</v>
      </c>
      <c r="G43" s="14">
        <v>62.7275880476821</v>
      </c>
      <c r="H43" s="15">
        <f t="shared" si="1"/>
        <v>2389.92110461669</v>
      </c>
      <c r="I43" s="15">
        <f t="shared" si="2"/>
        <v>7169.76331385006</v>
      </c>
      <c r="J43" s="15">
        <f t="shared" si="3"/>
        <v>5735.81065108005</v>
      </c>
      <c r="K43" s="15">
        <f t="shared" si="4"/>
        <v>75.2731056572185</v>
      </c>
      <c r="L43" s="15">
        <f t="shared" si="5"/>
        <v>225.819316971656</v>
      </c>
      <c r="M43" s="15">
        <f t="shared" si="6"/>
        <v>180.655453577324</v>
      </c>
      <c r="N43" s="18">
        <v>3</v>
      </c>
      <c r="O43" s="15">
        <v>50</v>
      </c>
      <c r="P43" s="15">
        <f t="shared" si="11"/>
        <v>150</v>
      </c>
      <c r="Q43" s="15">
        <f t="shared" si="8"/>
        <v>120</v>
      </c>
      <c r="R43" s="15">
        <f t="shared" si="9"/>
        <v>7545.58263082172</v>
      </c>
      <c r="S43" s="15">
        <f t="shared" si="10"/>
        <v>6036.46610465738</v>
      </c>
      <c r="T43" s="19" t="s">
        <v>25</v>
      </c>
      <c r="U43" s="19" t="s">
        <v>26</v>
      </c>
      <c r="V43" s="18">
        <v>3</v>
      </c>
    </row>
    <row r="44" s="3" customFormat="1" ht="16" customHeight="1" spans="1:22">
      <c r="A44" s="11">
        <v>42</v>
      </c>
      <c r="B44" s="13" t="s">
        <v>110</v>
      </c>
      <c r="C44" s="13" t="s">
        <v>111</v>
      </c>
      <c r="D44" s="13">
        <v>1001</v>
      </c>
      <c r="E44" s="14">
        <v>78.456</v>
      </c>
      <c r="F44" s="15">
        <f t="shared" si="0"/>
        <v>19.1899453942252</v>
      </c>
      <c r="G44" s="14">
        <v>97.6459453942252</v>
      </c>
      <c r="H44" s="15">
        <f t="shared" si="1"/>
        <v>3720.31051951998</v>
      </c>
      <c r="I44" s="15">
        <f t="shared" si="2"/>
        <v>11160.9315585599</v>
      </c>
      <c r="J44" s="15">
        <f t="shared" si="3"/>
        <v>8928.74524684795</v>
      </c>
      <c r="K44" s="15">
        <f t="shared" si="4"/>
        <v>117.17513447307</v>
      </c>
      <c r="L44" s="15">
        <f t="shared" si="5"/>
        <v>351.525403419211</v>
      </c>
      <c r="M44" s="15">
        <f t="shared" si="6"/>
        <v>281.220322735369</v>
      </c>
      <c r="N44" s="18">
        <v>3</v>
      </c>
      <c r="O44" s="15">
        <v>50</v>
      </c>
      <c r="P44" s="15">
        <f t="shared" si="11"/>
        <v>150</v>
      </c>
      <c r="Q44" s="15">
        <f t="shared" si="8"/>
        <v>120</v>
      </c>
      <c r="R44" s="15">
        <f t="shared" si="9"/>
        <v>11662.4569619792</v>
      </c>
      <c r="S44" s="15">
        <f t="shared" si="10"/>
        <v>9329.96556958332</v>
      </c>
      <c r="T44" s="19" t="s">
        <v>25</v>
      </c>
      <c r="U44" s="19" t="s">
        <v>26</v>
      </c>
      <c r="V44" s="18">
        <v>3</v>
      </c>
    </row>
    <row r="45" s="3" customFormat="1" ht="16" customHeight="1" spans="1:22">
      <c r="A45" s="11">
        <v>43</v>
      </c>
      <c r="B45" s="13" t="s">
        <v>112</v>
      </c>
      <c r="C45" s="13" t="s">
        <v>113</v>
      </c>
      <c r="D45" s="13">
        <v>1002</v>
      </c>
      <c r="E45" s="14">
        <v>78.456</v>
      </c>
      <c r="F45" s="15">
        <f t="shared" si="0"/>
        <v>19.1899453942252</v>
      </c>
      <c r="G45" s="14">
        <v>97.6459453942252</v>
      </c>
      <c r="H45" s="15">
        <f t="shared" si="1"/>
        <v>3720.31051951998</v>
      </c>
      <c r="I45" s="15">
        <f t="shared" si="2"/>
        <v>11160.9315585599</v>
      </c>
      <c r="J45" s="15">
        <f t="shared" si="3"/>
        <v>8928.74524684795</v>
      </c>
      <c r="K45" s="15">
        <f t="shared" si="4"/>
        <v>117.17513447307</v>
      </c>
      <c r="L45" s="15">
        <f t="shared" si="5"/>
        <v>351.525403419211</v>
      </c>
      <c r="M45" s="15">
        <f t="shared" si="6"/>
        <v>281.220322735369</v>
      </c>
      <c r="N45" s="18">
        <v>3</v>
      </c>
      <c r="O45" s="15">
        <v>50</v>
      </c>
      <c r="P45" s="15">
        <f t="shared" si="11"/>
        <v>150</v>
      </c>
      <c r="Q45" s="15">
        <f t="shared" si="8"/>
        <v>120</v>
      </c>
      <c r="R45" s="15">
        <f t="shared" si="9"/>
        <v>11662.4569619792</v>
      </c>
      <c r="S45" s="15">
        <f t="shared" si="10"/>
        <v>9329.96556958332</v>
      </c>
      <c r="T45" s="19" t="s">
        <v>25</v>
      </c>
      <c r="U45" s="19" t="s">
        <v>26</v>
      </c>
      <c r="V45" s="18">
        <v>3</v>
      </c>
    </row>
    <row r="46" s="3" customFormat="1" ht="16" customHeight="1" spans="1:22">
      <c r="A46" s="11">
        <v>44</v>
      </c>
      <c r="B46" s="13" t="s">
        <v>114</v>
      </c>
      <c r="C46" s="13" t="s">
        <v>115</v>
      </c>
      <c r="D46" s="13">
        <v>1003</v>
      </c>
      <c r="E46" s="14">
        <v>76.588</v>
      </c>
      <c r="F46" s="15">
        <f t="shared" si="0"/>
        <v>18.7330419324579</v>
      </c>
      <c r="G46" s="14">
        <v>95.3210419324579</v>
      </c>
      <c r="H46" s="15">
        <f t="shared" si="1"/>
        <v>3631.73169762665</v>
      </c>
      <c r="I46" s="15">
        <f t="shared" si="2"/>
        <v>10895.1950928799</v>
      </c>
      <c r="J46" s="15">
        <f t="shared" si="3"/>
        <v>8716.15607430395</v>
      </c>
      <c r="K46" s="15">
        <f t="shared" si="4"/>
        <v>114.385250318949</v>
      </c>
      <c r="L46" s="15">
        <f t="shared" si="5"/>
        <v>343.155750956848</v>
      </c>
      <c r="M46" s="15">
        <f t="shared" si="6"/>
        <v>274.524600765479</v>
      </c>
      <c r="N46" s="18">
        <v>3</v>
      </c>
      <c r="O46" s="15">
        <v>50</v>
      </c>
      <c r="P46" s="15">
        <f t="shared" si="11"/>
        <v>150</v>
      </c>
      <c r="Q46" s="15">
        <f t="shared" si="8"/>
        <v>120</v>
      </c>
      <c r="R46" s="15">
        <f t="shared" si="9"/>
        <v>11388.3508438368</v>
      </c>
      <c r="S46" s="15">
        <f t="shared" si="10"/>
        <v>9110.68067506943</v>
      </c>
      <c r="T46" s="19" t="s">
        <v>25</v>
      </c>
      <c r="U46" s="19" t="s">
        <v>26</v>
      </c>
      <c r="V46" s="18">
        <v>3</v>
      </c>
    </row>
    <row r="47" s="3" customFormat="1" ht="16" customHeight="1" spans="1:22">
      <c r="A47" s="11">
        <v>45</v>
      </c>
      <c r="B47" s="13" t="s">
        <v>116</v>
      </c>
      <c r="C47" s="13" t="s">
        <v>117</v>
      </c>
      <c r="D47" s="13">
        <v>1005</v>
      </c>
      <c r="E47" s="14">
        <v>52.6776</v>
      </c>
      <c r="F47" s="15">
        <f t="shared" si="0"/>
        <v>12.8846776218369</v>
      </c>
      <c r="G47" s="14">
        <v>65.5622776218369</v>
      </c>
      <c r="H47" s="15">
        <f t="shared" si="1"/>
        <v>2497.92277739199</v>
      </c>
      <c r="I47" s="15">
        <f t="shared" si="2"/>
        <v>7493.76833217596</v>
      </c>
      <c r="J47" s="15">
        <f t="shared" si="3"/>
        <v>5995.01466574077</v>
      </c>
      <c r="K47" s="15">
        <f t="shared" si="4"/>
        <v>78.6747331462043</v>
      </c>
      <c r="L47" s="15">
        <f t="shared" si="5"/>
        <v>236.024199438613</v>
      </c>
      <c r="M47" s="15">
        <f t="shared" si="6"/>
        <v>188.81935955089</v>
      </c>
      <c r="N47" s="18">
        <v>3</v>
      </c>
      <c r="O47" s="15">
        <v>50</v>
      </c>
      <c r="P47" s="15">
        <f t="shared" si="11"/>
        <v>150</v>
      </c>
      <c r="Q47" s="15">
        <f t="shared" si="8"/>
        <v>120</v>
      </c>
      <c r="R47" s="15">
        <f t="shared" si="9"/>
        <v>7879.79253161457</v>
      </c>
      <c r="S47" s="15">
        <f t="shared" si="10"/>
        <v>6303.83402529166</v>
      </c>
      <c r="T47" s="19" t="s">
        <v>25</v>
      </c>
      <c r="U47" s="19" t="s">
        <v>26</v>
      </c>
      <c r="V47" s="18">
        <v>3</v>
      </c>
    </row>
    <row r="48" s="3" customFormat="1" ht="16" customHeight="1" spans="1:22">
      <c r="A48" s="11">
        <v>46</v>
      </c>
      <c r="B48" s="13" t="s">
        <v>118</v>
      </c>
      <c r="C48" s="13" t="s">
        <v>119</v>
      </c>
      <c r="D48" s="13">
        <v>1006</v>
      </c>
      <c r="E48" s="14">
        <v>49.786</v>
      </c>
      <c r="F48" s="15">
        <f t="shared" si="0"/>
        <v>12.1774067171012</v>
      </c>
      <c r="G48" s="14">
        <v>61.9634067171012</v>
      </c>
      <c r="H48" s="15">
        <f t="shared" si="1"/>
        <v>2360.80579592156</v>
      </c>
      <c r="I48" s="15">
        <f t="shared" si="2"/>
        <v>7082.41738776467</v>
      </c>
      <c r="J48" s="15">
        <f t="shared" si="3"/>
        <v>5665.93391021173</v>
      </c>
      <c r="K48" s="15">
        <f t="shared" si="4"/>
        <v>74.3560880605214</v>
      </c>
      <c r="L48" s="15">
        <f t="shared" si="5"/>
        <v>223.068264181564</v>
      </c>
      <c r="M48" s="15">
        <f t="shared" si="6"/>
        <v>178.454611345251</v>
      </c>
      <c r="N48" s="18">
        <v>3</v>
      </c>
      <c r="O48" s="15">
        <v>50</v>
      </c>
      <c r="P48" s="15">
        <f t="shared" si="11"/>
        <v>150</v>
      </c>
      <c r="Q48" s="15">
        <f t="shared" si="8"/>
        <v>120</v>
      </c>
      <c r="R48" s="15">
        <f t="shared" si="9"/>
        <v>7455.48565194623</v>
      </c>
      <c r="S48" s="15">
        <f t="shared" si="10"/>
        <v>5964.38852155699</v>
      </c>
      <c r="T48" s="19" t="s">
        <v>25</v>
      </c>
      <c r="U48" s="19" t="s">
        <v>26</v>
      </c>
      <c r="V48" s="18">
        <v>3</v>
      </c>
    </row>
    <row r="49" s="3" customFormat="1" ht="16" customHeight="1" spans="1:22">
      <c r="A49" s="11">
        <v>47</v>
      </c>
      <c r="B49" s="13" t="s">
        <v>120</v>
      </c>
      <c r="C49" s="13" t="s">
        <v>121</v>
      </c>
      <c r="D49" s="13">
        <v>1007</v>
      </c>
      <c r="E49" s="14">
        <v>76.588</v>
      </c>
      <c r="F49" s="15">
        <f t="shared" si="0"/>
        <v>18.7330419324579</v>
      </c>
      <c r="G49" s="14">
        <v>95.3210419324579</v>
      </c>
      <c r="H49" s="15">
        <f t="shared" si="1"/>
        <v>3631.73169762665</v>
      </c>
      <c r="I49" s="15">
        <f t="shared" si="2"/>
        <v>10895.1950928799</v>
      </c>
      <c r="J49" s="15">
        <f t="shared" si="3"/>
        <v>8716.15607430395</v>
      </c>
      <c r="K49" s="15">
        <f t="shared" si="4"/>
        <v>114.385250318949</v>
      </c>
      <c r="L49" s="15">
        <f t="shared" si="5"/>
        <v>343.155750956848</v>
      </c>
      <c r="M49" s="15">
        <f t="shared" si="6"/>
        <v>274.524600765479</v>
      </c>
      <c r="N49" s="18">
        <v>3</v>
      </c>
      <c r="O49" s="15">
        <v>50</v>
      </c>
      <c r="P49" s="15">
        <f t="shared" si="11"/>
        <v>150</v>
      </c>
      <c r="Q49" s="15">
        <f t="shared" si="8"/>
        <v>120</v>
      </c>
      <c r="R49" s="15">
        <f t="shared" si="9"/>
        <v>11388.3508438368</v>
      </c>
      <c r="S49" s="15">
        <f t="shared" si="10"/>
        <v>9110.68067506943</v>
      </c>
      <c r="T49" s="19" t="s">
        <v>25</v>
      </c>
      <c r="U49" s="19" t="s">
        <v>26</v>
      </c>
      <c r="V49" s="18">
        <v>3</v>
      </c>
    </row>
    <row r="50" s="3" customFormat="1" ht="16" customHeight="1" spans="1:22">
      <c r="A50" s="11">
        <v>48</v>
      </c>
      <c r="B50" s="13" t="s">
        <v>122</v>
      </c>
      <c r="C50" s="13" t="s">
        <v>123</v>
      </c>
      <c r="D50" s="13">
        <v>1008</v>
      </c>
      <c r="E50" s="14">
        <v>78.456</v>
      </c>
      <c r="F50" s="15">
        <f t="shared" si="0"/>
        <v>19.1899453942252</v>
      </c>
      <c r="G50" s="14">
        <v>97.6459453942252</v>
      </c>
      <c r="H50" s="15">
        <f t="shared" si="1"/>
        <v>3720.31051951998</v>
      </c>
      <c r="I50" s="15">
        <f t="shared" si="2"/>
        <v>3720.31051951998</v>
      </c>
      <c r="J50" s="15">
        <f t="shared" si="3"/>
        <v>2976.24841561598</v>
      </c>
      <c r="K50" s="15">
        <f t="shared" si="4"/>
        <v>117.17513447307</v>
      </c>
      <c r="L50" s="15">
        <f t="shared" si="5"/>
        <v>117.17513447307</v>
      </c>
      <c r="M50" s="15">
        <f t="shared" si="6"/>
        <v>93.7401075784562</v>
      </c>
      <c r="N50" s="18">
        <v>1</v>
      </c>
      <c r="O50" s="15">
        <v>50</v>
      </c>
      <c r="P50" s="15">
        <f t="shared" si="11"/>
        <v>50</v>
      </c>
      <c r="Q50" s="15">
        <f t="shared" si="8"/>
        <v>40</v>
      </c>
      <c r="R50" s="15">
        <f t="shared" si="9"/>
        <v>3887.48565399305</v>
      </c>
      <c r="S50" s="15">
        <f t="shared" si="10"/>
        <v>3109.98852319444</v>
      </c>
      <c r="T50" s="19" t="s">
        <v>25</v>
      </c>
      <c r="U50" s="19" t="s">
        <v>35</v>
      </c>
      <c r="V50" s="18">
        <v>1</v>
      </c>
    </row>
    <row r="51" s="3" customFormat="1" ht="16" customHeight="1" spans="1:22">
      <c r="A51" s="11">
        <v>49</v>
      </c>
      <c r="B51" s="13" t="s">
        <v>124</v>
      </c>
      <c r="C51" s="13" t="s">
        <v>125</v>
      </c>
      <c r="D51" s="13">
        <v>1008</v>
      </c>
      <c r="E51" s="14">
        <v>78.456</v>
      </c>
      <c r="F51" s="15">
        <f t="shared" si="0"/>
        <v>19.1899453942252</v>
      </c>
      <c r="G51" s="14">
        <v>97.6459453942252</v>
      </c>
      <c r="H51" s="15">
        <f t="shared" si="1"/>
        <v>3720.31051951998</v>
      </c>
      <c r="I51" s="15">
        <f t="shared" si="2"/>
        <v>7440.62103903996</v>
      </c>
      <c r="J51" s="15">
        <f t="shared" si="3"/>
        <v>5952.49683123197</v>
      </c>
      <c r="K51" s="15">
        <f t="shared" si="4"/>
        <v>117.17513447307</v>
      </c>
      <c r="L51" s="15">
        <f t="shared" si="5"/>
        <v>234.35026894614</v>
      </c>
      <c r="M51" s="15">
        <f t="shared" si="6"/>
        <v>187.480215156912</v>
      </c>
      <c r="N51" s="18">
        <v>2</v>
      </c>
      <c r="O51" s="15">
        <v>50</v>
      </c>
      <c r="P51" s="15">
        <f t="shared" si="11"/>
        <v>100</v>
      </c>
      <c r="Q51" s="15">
        <f t="shared" si="8"/>
        <v>80</v>
      </c>
      <c r="R51" s="15">
        <f t="shared" si="9"/>
        <v>7774.9713079861</v>
      </c>
      <c r="S51" s="15">
        <f t="shared" si="10"/>
        <v>6219.97704638888</v>
      </c>
      <c r="T51" s="19" t="s">
        <v>38</v>
      </c>
      <c r="U51" s="19" t="s">
        <v>26</v>
      </c>
      <c r="V51" s="18">
        <v>2</v>
      </c>
    </row>
    <row r="52" s="3" customFormat="1" ht="16" customHeight="1" spans="1:22">
      <c r="A52" s="11">
        <v>50</v>
      </c>
      <c r="B52" s="13" t="s">
        <v>126</v>
      </c>
      <c r="C52" s="13" t="s">
        <v>127</v>
      </c>
      <c r="D52" s="13">
        <v>1009</v>
      </c>
      <c r="E52" s="14">
        <v>78.456</v>
      </c>
      <c r="F52" s="15">
        <f t="shared" si="0"/>
        <v>19.1899453942252</v>
      </c>
      <c r="G52" s="14">
        <v>97.6459453942252</v>
      </c>
      <c r="H52" s="15">
        <f t="shared" si="1"/>
        <v>3720.31051951998</v>
      </c>
      <c r="I52" s="15">
        <f t="shared" si="2"/>
        <v>11160.9315585599</v>
      </c>
      <c r="J52" s="15">
        <f t="shared" si="3"/>
        <v>8928.74524684795</v>
      </c>
      <c r="K52" s="15">
        <f t="shared" si="4"/>
        <v>117.17513447307</v>
      </c>
      <c r="L52" s="15">
        <f t="shared" si="5"/>
        <v>351.525403419211</v>
      </c>
      <c r="M52" s="15">
        <f t="shared" si="6"/>
        <v>281.220322735369</v>
      </c>
      <c r="N52" s="18">
        <v>3</v>
      </c>
      <c r="O52" s="15">
        <v>50</v>
      </c>
      <c r="P52" s="15">
        <f t="shared" si="11"/>
        <v>150</v>
      </c>
      <c r="Q52" s="15">
        <f t="shared" si="8"/>
        <v>120</v>
      </c>
      <c r="R52" s="15">
        <f t="shared" si="9"/>
        <v>11662.4569619792</v>
      </c>
      <c r="S52" s="15">
        <f t="shared" si="10"/>
        <v>9329.96556958332</v>
      </c>
      <c r="T52" s="19" t="s">
        <v>25</v>
      </c>
      <c r="U52" s="19" t="s">
        <v>26</v>
      </c>
      <c r="V52" s="18">
        <v>3</v>
      </c>
    </row>
    <row r="53" s="3" customFormat="1" ht="16" customHeight="1" spans="1:22">
      <c r="A53" s="11">
        <v>51</v>
      </c>
      <c r="B53" s="13" t="s">
        <v>128</v>
      </c>
      <c r="C53" s="13" t="s">
        <v>129</v>
      </c>
      <c r="D53" s="13">
        <v>1010</v>
      </c>
      <c r="E53" s="14">
        <v>44.52</v>
      </c>
      <c r="F53" s="15">
        <f t="shared" si="0"/>
        <v>10.8893694421192</v>
      </c>
      <c r="G53" s="14">
        <v>55.4093694421192</v>
      </c>
      <c r="H53" s="15">
        <f t="shared" si="1"/>
        <v>2111.09697574474</v>
      </c>
      <c r="I53" s="15">
        <f t="shared" si="2"/>
        <v>6333.29092723422</v>
      </c>
      <c r="J53" s="15">
        <f t="shared" si="3"/>
        <v>5066.63274178738</v>
      </c>
      <c r="K53" s="15">
        <f t="shared" si="4"/>
        <v>66.491243330543</v>
      </c>
      <c r="L53" s="15">
        <f t="shared" si="5"/>
        <v>199.473729991629</v>
      </c>
      <c r="M53" s="15">
        <f t="shared" si="6"/>
        <v>159.578983993303</v>
      </c>
      <c r="N53" s="18">
        <v>3</v>
      </c>
      <c r="O53" s="15">
        <v>50</v>
      </c>
      <c r="P53" s="15">
        <f t="shared" si="11"/>
        <v>150</v>
      </c>
      <c r="Q53" s="15">
        <f t="shared" si="8"/>
        <v>120</v>
      </c>
      <c r="R53" s="15">
        <f t="shared" si="9"/>
        <v>6682.76465722585</v>
      </c>
      <c r="S53" s="15">
        <f t="shared" si="10"/>
        <v>5346.21172578068</v>
      </c>
      <c r="T53" s="19" t="s">
        <v>25</v>
      </c>
      <c r="U53" s="19" t="s">
        <v>26</v>
      </c>
      <c r="V53" s="18">
        <v>3</v>
      </c>
    </row>
    <row r="54" s="3" customFormat="1" ht="16" customHeight="1" spans="1:22">
      <c r="A54" s="11">
        <v>52</v>
      </c>
      <c r="B54" s="13" t="s">
        <v>130</v>
      </c>
      <c r="C54" s="13" t="s">
        <v>131</v>
      </c>
      <c r="D54" s="13">
        <v>1011</v>
      </c>
      <c r="E54" s="14">
        <v>41</v>
      </c>
      <c r="F54" s="15">
        <f t="shared" si="0"/>
        <v>10.028395038789</v>
      </c>
      <c r="G54" s="14">
        <v>51.028395038789</v>
      </c>
      <c r="H54" s="15">
        <f t="shared" si="1"/>
        <v>1944.18185097786</v>
      </c>
      <c r="I54" s="15">
        <f t="shared" si="2"/>
        <v>5832.54555293358</v>
      </c>
      <c r="J54" s="15">
        <f t="shared" si="3"/>
        <v>4666.03644234687</v>
      </c>
      <c r="K54" s="15">
        <f t="shared" si="4"/>
        <v>61.2340740465468</v>
      </c>
      <c r="L54" s="15">
        <f t="shared" si="5"/>
        <v>183.70222213964</v>
      </c>
      <c r="M54" s="15">
        <f t="shared" si="6"/>
        <v>146.961777711712</v>
      </c>
      <c r="N54" s="18">
        <v>3</v>
      </c>
      <c r="O54" s="15">
        <v>50</v>
      </c>
      <c r="P54" s="15">
        <f t="shared" si="11"/>
        <v>150</v>
      </c>
      <c r="Q54" s="15">
        <f t="shared" si="8"/>
        <v>120</v>
      </c>
      <c r="R54" s="15">
        <f t="shared" si="9"/>
        <v>6166.24777507322</v>
      </c>
      <c r="S54" s="15">
        <f t="shared" si="10"/>
        <v>4932.99822005858</v>
      </c>
      <c r="T54" s="19" t="s">
        <v>25</v>
      </c>
      <c r="U54" s="19" t="s">
        <v>26</v>
      </c>
      <c r="V54" s="18">
        <v>3</v>
      </c>
    </row>
    <row r="55" s="3" customFormat="1" ht="16" customHeight="1" spans="1:22">
      <c r="A55" s="11">
        <v>53</v>
      </c>
      <c r="B55" s="13" t="s">
        <v>132</v>
      </c>
      <c r="C55" s="13" t="s">
        <v>133</v>
      </c>
      <c r="D55" s="13">
        <v>1012</v>
      </c>
      <c r="E55" s="14">
        <v>41</v>
      </c>
      <c r="F55" s="15">
        <f t="shared" si="0"/>
        <v>10.028395038789</v>
      </c>
      <c r="G55" s="14">
        <v>51.028395038789</v>
      </c>
      <c r="H55" s="15">
        <f t="shared" si="1"/>
        <v>1944.18185097786</v>
      </c>
      <c r="I55" s="15">
        <f t="shared" si="2"/>
        <v>5832.54555293358</v>
      </c>
      <c r="J55" s="15">
        <f t="shared" si="3"/>
        <v>4666.03644234687</v>
      </c>
      <c r="K55" s="15">
        <f t="shared" si="4"/>
        <v>61.2340740465468</v>
      </c>
      <c r="L55" s="15">
        <f t="shared" si="5"/>
        <v>183.70222213964</v>
      </c>
      <c r="M55" s="15">
        <f t="shared" si="6"/>
        <v>146.961777711712</v>
      </c>
      <c r="N55" s="18">
        <v>3</v>
      </c>
      <c r="O55" s="15">
        <v>50</v>
      </c>
      <c r="P55" s="15">
        <f t="shared" si="11"/>
        <v>150</v>
      </c>
      <c r="Q55" s="15">
        <f t="shared" si="8"/>
        <v>120</v>
      </c>
      <c r="R55" s="15">
        <f t="shared" si="9"/>
        <v>6166.24777507322</v>
      </c>
      <c r="S55" s="15">
        <f t="shared" si="10"/>
        <v>4932.99822005858</v>
      </c>
      <c r="T55" s="19" t="s">
        <v>25</v>
      </c>
      <c r="U55" s="19" t="s">
        <v>26</v>
      </c>
      <c r="V55" s="18">
        <v>3</v>
      </c>
    </row>
    <row r="56" s="3" customFormat="1" ht="16" customHeight="1" spans="1:22">
      <c r="A56" s="11">
        <v>54</v>
      </c>
      <c r="B56" s="13" t="s">
        <v>134</v>
      </c>
      <c r="C56" s="13" t="s">
        <v>135</v>
      </c>
      <c r="D56" s="13">
        <v>1013</v>
      </c>
      <c r="E56" s="14">
        <v>44.52</v>
      </c>
      <c r="F56" s="15">
        <f t="shared" si="0"/>
        <v>10.8893694421192</v>
      </c>
      <c r="G56" s="14">
        <v>55.4093694421192</v>
      </c>
      <c r="H56" s="15">
        <f t="shared" si="1"/>
        <v>2111.09697574474</v>
      </c>
      <c r="I56" s="15">
        <f t="shared" si="2"/>
        <v>6333.29092723422</v>
      </c>
      <c r="J56" s="15">
        <f t="shared" si="3"/>
        <v>5066.63274178738</v>
      </c>
      <c r="K56" s="15">
        <f t="shared" si="4"/>
        <v>66.491243330543</v>
      </c>
      <c r="L56" s="15">
        <f t="shared" si="5"/>
        <v>199.473729991629</v>
      </c>
      <c r="M56" s="15">
        <f t="shared" si="6"/>
        <v>159.578983993303</v>
      </c>
      <c r="N56" s="18">
        <v>3</v>
      </c>
      <c r="O56" s="15">
        <v>50</v>
      </c>
      <c r="P56" s="15">
        <f t="shared" si="11"/>
        <v>150</v>
      </c>
      <c r="Q56" s="15">
        <f t="shared" si="8"/>
        <v>120</v>
      </c>
      <c r="R56" s="15">
        <f t="shared" si="9"/>
        <v>6682.76465722585</v>
      </c>
      <c r="S56" s="15">
        <f t="shared" si="10"/>
        <v>5346.21172578068</v>
      </c>
      <c r="T56" s="19" t="s">
        <v>25</v>
      </c>
      <c r="U56" s="19" t="s">
        <v>26</v>
      </c>
      <c r="V56" s="18">
        <v>3</v>
      </c>
    </row>
    <row r="57" s="3" customFormat="1" ht="16" customHeight="1" spans="1:22">
      <c r="A57" s="11">
        <v>55</v>
      </c>
      <c r="B57" s="13" t="s">
        <v>136</v>
      </c>
      <c r="C57" s="13" t="s">
        <v>137</v>
      </c>
      <c r="D57" s="13">
        <v>1015</v>
      </c>
      <c r="E57" s="14">
        <v>50.4</v>
      </c>
      <c r="F57" s="15">
        <f t="shared" si="0"/>
        <v>12.3275880476821</v>
      </c>
      <c r="G57" s="14">
        <v>62.7275880476821</v>
      </c>
      <c r="H57" s="15">
        <f t="shared" si="1"/>
        <v>2389.92110461669</v>
      </c>
      <c r="I57" s="15">
        <f t="shared" si="2"/>
        <v>7169.76331385006</v>
      </c>
      <c r="J57" s="15">
        <f t="shared" si="3"/>
        <v>5735.81065108005</v>
      </c>
      <c r="K57" s="15">
        <f t="shared" si="4"/>
        <v>75.2731056572185</v>
      </c>
      <c r="L57" s="15">
        <f t="shared" si="5"/>
        <v>225.819316971656</v>
      </c>
      <c r="M57" s="15">
        <f t="shared" si="6"/>
        <v>180.655453577324</v>
      </c>
      <c r="N57" s="18">
        <v>3</v>
      </c>
      <c r="O57" s="15">
        <v>50</v>
      </c>
      <c r="P57" s="15">
        <f t="shared" si="11"/>
        <v>150</v>
      </c>
      <c r="Q57" s="15">
        <f t="shared" si="8"/>
        <v>120</v>
      </c>
      <c r="R57" s="15">
        <f t="shared" si="9"/>
        <v>7545.58263082172</v>
      </c>
      <c r="S57" s="15">
        <f t="shared" si="10"/>
        <v>6036.46610465738</v>
      </c>
      <c r="T57" s="19" t="s">
        <v>25</v>
      </c>
      <c r="U57" s="19" t="s">
        <v>26</v>
      </c>
      <c r="V57" s="18">
        <v>3</v>
      </c>
    </row>
    <row r="58" s="3" customFormat="1" ht="16" customHeight="1" spans="1:22">
      <c r="A58" s="11">
        <v>56</v>
      </c>
      <c r="B58" s="13" t="s">
        <v>138</v>
      </c>
      <c r="C58" s="13" t="s">
        <v>139</v>
      </c>
      <c r="D58" s="13">
        <v>1101</v>
      </c>
      <c r="E58" s="14">
        <v>40.824</v>
      </c>
      <c r="F58" s="15">
        <f t="shared" si="0"/>
        <v>9.9853463186225</v>
      </c>
      <c r="G58" s="14">
        <v>50.8093463186225</v>
      </c>
      <c r="H58" s="15">
        <f t="shared" si="1"/>
        <v>1935.83609473952</v>
      </c>
      <c r="I58" s="15">
        <f t="shared" si="2"/>
        <v>5807.50828421855</v>
      </c>
      <c r="J58" s="15">
        <f t="shared" si="3"/>
        <v>4646.00662737484</v>
      </c>
      <c r="K58" s="15">
        <f t="shared" si="4"/>
        <v>60.971215582347</v>
      </c>
      <c r="L58" s="15">
        <f t="shared" si="5"/>
        <v>182.913646747041</v>
      </c>
      <c r="M58" s="15">
        <f t="shared" si="6"/>
        <v>146.330917397633</v>
      </c>
      <c r="N58" s="18">
        <v>3</v>
      </c>
      <c r="O58" s="15">
        <v>50</v>
      </c>
      <c r="P58" s="15">
        <f t="shared" si="11"/>
        <v>150</v>
      </c>
      <c r="Q58" s="15">
        <f t="shared" si="8"/>
        <v>120</v>
      </c>
      <c r="R58" s="15">
        <f t="shared" si="9"/>
        <v>6140.42193096559</v>
      </c>
      <c r="S58" s="15">
        <f t="shared" si="10"/>
        <v>4912.33754477247</v>
      </c>
      <c r="T58" s="19" t="s">
        <v>25</v>
      </c>
      <c r="U58" s="19" t="s">
        <v>26</v>
      </c>
      <c r="V58" s="18">
        <v>3</v>
      </c>
    </row>
    <row r="59" s="3" customFormat="1" ht="16" customHeight="1" spans="1:22">
      <c r="A59" s="11">
        <v>57</v>
      </c>
      <c r="B59" s="13" t="s">
        <v>140</v>
      </c>
      <c r="C59" s="13" t="s">
        <v>141</v>
      </c>
      <c r="D59" s="13">
        <v>1102</v>
      </c>
      <c r="E59" s="14">
        <v>40.824</v>
      </c>
      <c r="F59" s="15">
        <f t="shared" si="0"/>
        <v>9.9853463186225</v>
      </c>
      <c r="G59" s="14">
        <v>50.8093463186225</v>
      </c>
      <c r="H59" s="15">
        <f t="shared" si="1"/>
        <v>1935.83609473952</v>
      </c>
      <c r="I59" s="15">
        <f t="shared" si="2"/>
        <v>1935.83609473952</v>
      </c>
      <c r="J59" s="15">
        <f t="shared" si="3"/>
        <v>1548.66887579161</v>
      </c>
      <c r="K59" s="15">
        <f t="shared" si="4"/>
        <v>60.971215582347</v>
      </c>
      <c r="L59" s="15">
        <f t="shared" si="5"/>
        <v>60.971215582347</v>
      </c>
      <c r="M59" s="15">
        <f t="shared" si="6"/>
        <v>48.7769724658776</v>
      </c>
      <c r="N59" s="18">
        <v>1</v>
      </c>
      <c r="O59" s="15">
        <v>50</v>
      </c>
      <c r="P59" s="15">
        <f t="shared" si="11"/>
        <v>50</v>
      </c>
      <c r="Q59" s="15">
        <f t="shared" si="8"/>
        <v>40</v>
      </c>
      <c r="R59" s="15">
        <f t="shared" si="9"/>
        <v>2046.80731032186</v>
      </c>
      <c r="S59" s="15">
        <f t="shared" si="10"/>
        <v>1637.44584825749</v>
      </c>
      <c r="T59" s="19" t="s">
        <v>25</v>
      </c>
      <c r="U59" s="19" t="s">
        <v>35</v>
      </c>
      <c r="V59" s="18">
        <v>1</v>
      </c>
    </row>
    <row r="60" s="3" customFormat="1" ht="16" customHeight="1" spans="1:22">
      <c r="A60" s="11">
        <v>58</v>
      </c>
      <c r="B60" s="13" t="s">
        <v>142</v>
      </c>
      <c r="C60" s="13" t="s">
        <v>143</v>
      </c>
      <c r="D60" s="13">
        <v>1102</v>
      </c>
      <c r="E60" s="14">
        <v>40.824</v>
      </c>
      <c r="F60" s="15">
        <v>9.9853463186225</v>
      </c>
      <c r="G60" s="14">
        <v>50.8093463186225</v>
      </c>
      <c r="H60" s="15">
        <v>1935.83609473952</v>
      </c>
      <c r="I60" s="15">
        <v>1935.83609473952</v>
      </c>
      <c r="J60" s="15">
        <v>1548.66887579161</v>
      </c>
      <c r="K60" s="15">
        <v>60.971215582347</v>
      </c>
      <c r="L60" s="15">
        <v>60.971215582347</v>
      </c>
      <c r="M60" s="15">
        <v>48.7769724658776</v>
      </c>
      <c r="N60" s="18">
        <v>2</v>
      </c>
      <c r="O60" s="15">
        <v>50</v>
      </c>
      <c r="P60" s="15">
        <v>50</v>
      </c>
      <c r="Q60" s="15">
        <v>40</v>
      </c>
      <c r="R60" s="15">
        <v>2046.80731032186</v>
      </c>
      <c r="S60" s="15">
        <v>1637.44584825749</v>
      </c>
      <c r="T60" s="19" t="s">
        <v>38</v>
      </c>
      <c r="U60" s="19" t="s">
        <v>26</v>
      </c>
      <c r="V60" s="18">
        <v>2</v>
      </c>
    </row>
    <row r="61" s="3" customFormat="1" ht="16" customHeight="1" spans="1:22">
      <c r="A61" s="11">
        <v>59</v>
      </c>
      <c r="B61" s="13" t="s">
        <v>144</v>
      </c>
      <c r="C61" s="13" t="s">
        <v>145</v>
      </c>
      <c r="D61" s="13">
        <v>1103</v>
      </c>
      <c r="E61" s="14">
        <v>40.824</v>
      </c>
      <c r="F61" s="15">
        <f t="shared" ref="F61:F78" si="12">G61-E61</f>
        <v>9.9853463186225</v>
      </c>
      <c r="G61" s="14">
        <v>50.8093463186225</v>
      </c>
      <c r="H61" s="15">
        <f t="shared" ref="H61:H78" si="13">G61*1.27*30</f>
        <v>1935.83609473952</v>
      </c>
      <c r="I61" s="15">
        <f t="shared" ref="I61:I78" si="14">H61*N61</f>
        <v>5807.50828421855</v>
      </c>
      <c r="J61" s="15">
        <f t="shared" ref="J61:J78" si="15">I61*0.8</f>
        <v>4646.00662737484</v>
      </c>
      <c r="K61" s="15">
        <f t="shared" ref="K61:K78" si="16">G61*1.2</f>
        <v>60.971215582347</v>
      </c>
      <c r="L61" s="15">
        <f t="shared" ref="L61:L78" si="17">K61*N61</f>
        <v>182.913646747041</v>
      </c>
      <c r="M61" s="15">
        <f t="shared" ref="M61:M78" si="18">L61*0.8</f>
        <v>146.330917397633</v>
      </c>
      <c r="N61" s="18">
        <v>3</v>
      </c>
      <c r="O61" s="15">
        <v>50</v>
      </c>
      <c r="P61" s="15">
        <f t="shared" ref="P61:P78" si="19">O61*V61</f>
        <v>150</v>
      </c>
      <c r="Q61" s="15">
        <f t="shared" ref="Q61:Q78" si="20">P61*0.8</f>
        <v>120</v>
      </c>
      <c r="R61" s="15">
        <f t="shared" ref="R61:R78" si="21">I61+L61+P61</f>
        <v>6140.42193096559</v>
      </c>
      <c r="S61" s="15">
        <f t="shared" ref="S61:S78" si="22">J61+M61+Q61</f>
        <v>4912.33754477247</v>
      </c>
      <c r="T61" s="19" t="s">
        <v>25</v>
      </c>
      <c r="U61" s="19" t="s">
        <v>26</v>
      </c>
      <c r="V61" s="18">
        <v>3</v>
      </c>
    </row>
    <row r="62" s="3" customFormat="1" ht="16" customHeight="1" spans="1:22">
      <c r="A62" s="11">
        <v>60</v>
      </c>
      <c r="B62" s="13" t="s">
        <v>146</v>
      </c>
      <c r="C62" s="13" t="s">
        <v>147</v>
      </c>
      <c r="D62" s="13">
        <v>1105</v>
      </c>
      <c r="E62" s="14">
        <v>40.824</v>
      </c>
      <c r="F62" s="15">
        <f t="shared" si="12"/>
        <v>9.9853463186225</v>
      </c>
      <c r="G62" s="14">
        <v>50.8093463186225</v>
      </c>
      <c r="H62" s="15">
        <f t="shared" si="13"/>
        <v>1935.83609473952</v>
      </c>
      <c r="I62" s="15">
        <f t="shared" si="14"/>
        <v>1935.83609473952</v>
      </c>
      <c r="J62" s="15">
        <f t="shared" si="15"/>
        <v>1548.66887579161</v>
      </c>
      <c r="K62" s="15">
        <f t="shared" si="16"/>
        <v>60.971215582347</v>
      </c>
      <c r="L62" s="15">
        <f t="shared" si="17"/>
        <v>60.971215582347</v>
      </c>
      <c r="M62" s="15">
        <f t="shared" si="18"/>
        <v>48.7769724658776</v>
      </c>
      <c r="N62" s="18">
        <v>1</v>
      </c>
      <c r="O62" s="15">
        <v>50</v>
      </c>
      <c r="P62" s="15">
        <f t="shared" si="19"/>
        <v>50</v>
      </c>
      <c r="Q62" s="15">
        <f t="shared" si="20"/>
        <v>40</v>
      </c>
      <c r="R62" s="15">
        <f t="shared" si="21"/>
        <v>2046.80731032186</v>
      </c>
      <c r="S62" s="15">
        <f t="shared" si="22"/>
        <v>1637.44584825749</v>
      </c>
      <c r="T62" s="19" t="s">
        <v>25</v>
      </c>
      <c r="U62" s="19" t="s">
        <v>35</v>
      </c>
      <c r="V62" s="18">
        <v>1</v>
      </c>
    </row>
    <row r="63" s="3" customFormat="1" ht="16" customHeight="1" spans="1:22">
      <c r="A63" s="11">
        <v>61</v>
      </c>
      <c r="B63" s="13" t="s">
        <v>148</v>
      </c>
      <c r="C63" s="13" t="s">
        <v>149</v>
      </c>
      <c r="D63" s="13">
        <v>1105</v>
      </c>
      <c r="E63" s="14">
        <v>40.824</v>
      </c>
      <c r="F63" s="15">
        <v>9.9853463186225</v>
      </c>
      <c r="G63" s="14">
        <v>50.8093463186225</v>
      </c>
      <c r="H63" s="15">
        <v>1935.83609473952</v>
      </c>
      <c r="I63" s="15">
        <v>1935.83609473952</v>
      </c>
      <c r="J63" s="15">
        <v>1548.66887579161</v>
      </c>
      <c r="K63" s="15">
        <v>60.971215582347</v>
      </c>
      <c r="L63" s="15">
        <v>60.971215582347</v>
      </c>
      <c r="M63" s="15">
        <v>48.7769724658776</v>
      </c>
      <c r="N63" s="18">
        <v>2</v>
      </c>
      <c r="O63" s="15">
        <v>50</v>
      </c>
      <c r="P63" s="15">
        <v>50</v>
      </c>
      <c r="Q63" s="15">
        <v>40</v>
      </c>
      <c r="R63" s="15">
        <v>2046.80731032186</v>
      </c>
      <c r="S63" s="15">
        <v>1637.44584825749</v>
      </c>
      <c r="T63" s="19" t="s">
        <v>38</v>
      </c>
      <c r="U63" s="19" t="s">
        <v>26</v>
      </c>
      <c r="V63" s="18">
        <v>2</v>
      </c>
    </row>
    <row r="64" s="3" customFormat="1" ht="16" customHeight="1" spans="1:22">
      <c r="A64" s="11">
        <v>62</v>
      </c>
      <c r="B64" s="13" t="s">
        <v>150</v>
      </c>
      <c r="C64" s="13" t="s">
        <v>151</v>
      </c>
      <c r="D64" s="13">
        <v>1106</v>
      </c>
      <c r="E64" s="14">
        <v>39.852</v>
      </c>
      <c r="F64" s="15">
        <f t="shared" si="12"/>
        <v>9.7475999777029</v>
      </c>
      <c r="G64" s="14">
        <v>49.5995999777029</v>
      </c>
      <c r="H64" s="15">
        <f t="shared" si="13"/>
        <v>1889.74475915048</v>
      </c>
      <c r="I64" s="15">
        <f t="shared" si="14"/>
        <v>5669.23427745144</v>
      </c>
      <c r="J64" s="15">
        <f t="shared" si="15"/>
        <v>4535.38742196115</v>
      </c>
      <c r="K64" s="15">
        <f t="shared" si="16"/>
        <v>59.5195199732435</v>
      </c>
      <c r="L64" s="15">
        <f t="shared" si="17"/>
        <v>178.55855991973</v>
      </c>
      <c r="M64" s="15">
        <f t="shared" si="18"/>
        <v>142.846847935784</v>
      </c>
      <c r="N64" s="18">
        <v>3</v>
      </c>
      <c r="O64" s="15">
        <v>50</v>
      </c>
      <c r="P64" s="15">
        <f t="shared" si="19"/>
        <v>150</v>
      </c>
      <c r="Q64" s="15">
        <f t="shared" si="20"/>
        <v>120</v>
      </c>
      <c r="R64" s="15">
        <f t="shared" si="21"/>
        <v>5997.79283737117</v>
      </c>
      <c r="S64" s="15">
        <f t="shared" si="22"/>
        <v>4798.23426989694</v>
      </c>
      <c r="T64" s="19" t="s">
        <v>25</v>
      </c>
      <c r="U64" s="19" t="s">
        <v>26</v>
      </c>
      <c r="V64" s="18">
        <v>3</v>
      </c>
    </row>
    <row r="65" s="3" customFormat="1" ht="16" customHeight="1" spans="1:22">
      <c r="A65" s="11">
        <v>63</v>
      </c>
      <c r="B65" s="13" t="s">
        <v>152</v>
      </c>
      <c r="C65" s="13" t="s">
        <v>153</v>
      </c>
      <c r="D65" s="13">
        <v>1107</v>
      </c>
      <c r="E65" s="14">
        <v>39.852</v>
      </c>
      <c r="F65" s="15">
        <f t="shared" si="12"/>
        <v>9.7475999777029</v>
      </c>
      <c r="G65" s="14">
        <v>49.5995999777029</v>
      </c>
      <c r="H65" s="15">
        <f t="shared" si="13"/>
        <v>1889.74475915048</v>
      </c>
      <c r="I65" s="15">
        <f t="shared" si="14"/>
        <v>5669.23427745144</v>
      </c>
      <c r="J65" s="15">
        <f t="shared" si="15"/>
        <v>4535.38742196115</v>
      </c>
      <c r="K65" s="15">
        <f t="shared" si="16"/>
        <v>59.5195199732435</v>
      </c>
      <c r="L65" s="15">
        <f t="shared" si="17"/>
        <v>178.55855991973</v>
      </c>
      <c r="M65" s="15">
        <f t="shared" si="18"/>
        <v>142.846847935784</v>
      </c>
      <c r="N65" s="18">
        <v>3</v>
      </c>
      <c r="O65" s="15">
        <v>50</v>
      </c>
      <c r="P65" s="15">
        <f t="shared" si="19"/>
        <v>150</v>
      </c>
      <c r="Q65" s="15">
        <f t="shared" si="20"/>
        <v>120</v>
      </c>
      <c r="R65" s="15">
        <f t="shared" si="21"/>
        <v>5997.79283737117</v>
      </c>
      <c r="S65" s="15">
        <f t="shared" si="22"/>
        <v>4798.23426989694</v>
      </c>
      <c r="T65" s="19" t="s">
        <v>25</v>
      </c>
      <c r="U65" s="19" t="s">
        <v>26</v>
      </c>
      <c r="V65" s="18">
        <v>3</v>
      </c>
    </row>
    <row r="66" s="3" customFormat="1" ht="16" customHeight="1" spans="1:22">
      <c r="A66" s="11">
        <v>64</v>
      </c>
      <c r="B66" s="13" t="s">
        <v>154</v>
      </c>
      <c r="C66" s="13" t="s">
        <v>155</v>
      </c>
      <c r="D66" s="13">
        <v>1108</v>
      </c>
      <c r="E66" s="14">
        <v>58.5144</v>
      </c>
      <c r="F66" s="15">
        <f t="shared" si="12"/>
        <v>14.3123297233589</v>
      </c>
      <c r="G66" s="14">
        <v>72.8267297233589</v>
      </c>
      <c r="H66" s="15">
        <f t="shared" si="13"/>
        <v>2774.69840245997</v>
      </c>
      <c r="I66" s="15">
        <f t="shared" si="14"/>
        <v>8324.09520737992</v>
      </c>
      <c r="J66" s="15">
        <f t="shared" si="15"/>
        <v>6659.27616590394</v>
      </c>
      <c r="K66" s="15">
        <f t="shared" si="16"/>
        <v>87.3920756680307</v>
      </c>
      <c r="L66" s="15">
        <f t="shared" si="17"/>
        <v>262.176227004092</v>
      </c>
      <c r="M66" s="15">
        <f t="shared" si="18"/>
        <v>209.740981603274</v>
      </c>
      <c r="N66" s="18">
        <v>3</v>
      </c>
      <c r="O66" s="15">
        <v>50</v>
      </c>
      <c r="P66" s="15">
        <f t="shared" si="19"/>
        <v>150</v>
      </c>
      <c r="Q66" s="15">
        <f t="shared" si="20"/>
        <v>120</v>
      </c>
      <c r="R66" s="15">
        <f t="shared" si="21"/>
        <v>8736.27143438402</v>
      </c>
      <c r="S66" s="15">
        <f t="shared" si="22"/>
        <v>6989.01714750721</v>
      </c>
      <c r="T66" s="19" t="s">
        <v>25</v>
      </c>
      <c r="U66" s="19" t="s">
        <v>26</v>
      </c>
      <c r="V66" s="18">
        <v>3</v>
      </c>
    </row>
    <row r="67" s="3" customFormat="1" ht="16" customHeight="1" spans="1:22">
      <c r="A67" s="11">
        <v>65</v>
      </c>
      <c r="B67" s="13" t="s">
        <v>156</v>
      </c>
      <c r="C67" s="13" t="s">
        <v>97</v>
      </c>
      <c r="D67" s="13">
        <v>1109</v>
      </c>
      <c r="E67" s="14">
        <v>52.218</v>
      </c>
      <c r="F67" s="15">
        <f t="shared" si="12"/>
        <v>12.7722617594021</v>
      </c>
      <c r="G67" s="14">
        <v>64.9902617594021</v>
      </c>
      <c r="H67" s="15">
        <f t="shared" si="13"/>
        <v>2476.12897303322</v>
      </c>
      <c r="I67" s="15">
        <f t="shared" si="14"/>
        <v>4952.25794606644</v>
      </c>
      <c r="J67" s="15">
        <f t="shared" si="15"/>
        <v>3961.80635685315</v>
      </c>
      <c r="K67" s="15">
        <f t="shared" si="16"/>
        <v>77.9883141112825</v>
      </c>
      <c r="L67" s="15">
        <f t="shared" si="17"/>
        <v>155.976628222565</v>
      </c>
      <c r="M67" s="15">
        <f t="shared" si="18"/>
        <v>124.781302578052</v>
      </c>
      <c r="N67" s="18">
        <v>2</v>
      </c>
      <c r="O67" s="15">
        <v>50</v>
      </c>
      <c r="P67" s="15">
        <f t="shared" si="19"/>
        <v>100</v>
      </c>
      <c r="Q67" s="15">
        <f t="shared" si="20"/>
        <v>80</v>
      </c>
      <c r="R67" s="15">
        <f t="shared" si="21"/>
        <v>5208.234574289</v>
      </c>
      <c r="S67" s="15">
        <f t="shared" si="22"/>
        <v>4166.5876594312</v>
      </c>
      <c r="T67" s="19" t="s">
        <v>25</v>
      </c>
      <c r="U67" s="19" t="s">
        <v>26</v>
      </c>
      <c r="V67" s="18">
        <v>2</v>
      </c>
    </row>
    <row r="68" s="3" customFormat="1" ht="16" customHeight="1" spans="1:22">
      <c r="A68" s="11">
        <v>66</v>
      </c>
      <c r="B68" s="13" t="s">
        <v>157</v>
      </c>
      <c r="C68" s="13" t="s">
        <v>158</v>
      </c>
      <c r="D68" s="13">
        <v>1110</v>
      </c>
      <c r="E68" s="14">
        <v>39.852</v>
      </c>
      <c r="F68" s="15">
        <f t="shared" si="12"/>
        <v>9.7475999777029</v>
      </c>
      <c r="G68" s="14">
        <v>49.5995999777029</v>
      </c>
      <c r="H68" s="15">
        <f t="shared" si="13"/>
        <v>1889.74475915048</v>
      </c>
      <c r="I68" s="15">
        <f t="shared" si="14"/>
        <v>5669.23427745144</v>
      </c>
      <c r="J68" s="15">
        <f t="shared" si="15"/>
        <v>4535.38742196115</v>
      </c>
      <c r="K68" s="15">
        <f t="shared" si="16"/>
        <v>59.5195199732435</v>
      </c>
      <c r="L68" s="15">
        <f t="shared" si="17"/>
        <v>178.55855991973</v>
      </c>
      <c r="M68" s="15">
        <f t="shared" si="18"/>
        <v>142.846847935784</v>
      </c>
      <c r="N68" s="18">
        <v>3</v>
      </c>
      <c r="O68" s="15">
        <v>50</v>
      </c>
      <c r="P68" s="15">
        <f t="shared" si="19"/>
        <v>150</v>
      </c>
      <c r="Q68" s="15">
        <f t="shared" si="20"/>
        <v>120</v>
      </c>
      <c r="R68" s="15">
        <f t="shared" si="21"/>
        <v>5997.79283737117</v>
      </c>
      <c r="S68" s="15">
        <f t="shared" si="22"/>
        <v>4798.23426989694</v>
      </c>
      <c r="T68" s="19" t="s">
        <v>25</v>
      </c>
      <c r="U68" s="19" t="s">
        <v>26</v>
      </c>
      <c r="V68" s="18">
        <v>3</v>
      </c>
    </row>
    <row r="69" s="1" customFormat="1" ht="16" customHeight="1" spans="1:22">
      <c r="A69" s="11">
        <v>67</v>
      </c>
      <c r="B69" s="13" t="s">
        <v>159</v>
      </c>
      <c r="C69" s="13" t="s">
        <v>160</v>
      </c>
      <c r="D69" s="13">
        <v>1111</v>
      </c>
      <c r="E69" s="14">
        <v>39.852</v>
      </c>
      <c r="F69" s="15">
        <f t="shared" si="12"/>
        <v>9.7475999777029</v>
      </c>
      <c r="G69" s="14">
        <v>49.5995999777029</v>
      </c>
      <c r="H69" s="15">
        <f t="shared" si="13"/>
        <v>1889.74475915048</v>
      </c>
      <c r="I69" s="15">
        <f t="shared" si="14"/>
        <v>5669.23427745144</v>
      </c>
      <c r="J69" s="15">
        <f t="shared" si="15"/>
        <v>4535.38742196115</v>
      </c>
      <c r="K69" s="15">
        <f t="shared" si="16"/>
        <v>59.5195199732435</v>
      </c>
      <c r="L69" s="15">
        <f t="shared" si="17"/>
        <v>178.55855991973</v>
      </c>
      <c r="M69" s="15">
        <f t="shared" si="18"/>
        <v>142.846847935784</v>
      </c>
      <c r="N69" s="18">
        <v>3</v>
      </c>
      <c r="O69" s="15">
        <v>50</v>
      </c>
      <c r="P69" s="15">
        <f t="shared" si="19"/>
        <v>150</v>
      </c>
      <c r="Q69" s="15">
        <f t="shared" si="20"/>
        <v>120</v>
      </c>
      <c r="R69" s="15">
        <f t="shared" si="21"/>
        <v>5997.79283737117</v>
      </c>
      <c r="S69" s="15">
        <f t="shared" si="22"/>
        <v>4798.23426989694</v>
      </c>
      <c r="T69" s="19" t="s">
        <v>25</v>
      </c>
      <c r="U69" s="19" t="s">
        <v>26</v>
      </c>
      <c r="V69" s="18">
        <v>3</v>
      </c>
    </row>
    <row r="70" s="1" customFormat="1" ht="16" customHeight="1" spans="1:22">
      <c r="A70" s="11">
        <v>68</v>
      </c>
      <c r="B70" s="12" t="s">
        <v>161</v>
      </c>
      <c r="C70" s="13" t="s">
        <v>162</v>
      </c>
      <c r="D70" s="13">
        <v>1112</v>
      </c>
      <c r="E70" s="14">
        <v>40.824</v>
      </c>
      <c r="F70" s="15">
        <f t="shared" si="12"/>
        <v>9.9853463186225</v>
      </c>
      <c r="G70" s="14">
        <v>50.8093463186225</v>
      </c>
      <c r="H70" s="15">
        <f t="shared" si="13"/>
        <v>1935.83609473952</v>
      </c>
      <c r="I70" s="15">
        <f t="shared" si="14"/>
        <v>5807.50828421855</v>
      </c>
      <c r="J70" s="15">
        <f t="shared" si="15"/>
        <v>4646.00662737484</v>
      </c>
      <c r="K70" s="15">
        <f t="shared" si="16"/>
        <v>60.971215582347</v>
      </c>
      <c r="L70" s="15">
        <f t="shared" si="17"/>
        <v>182.913646747041</v>
      </c>
      <c r="M70" s="15">
        <f t="shared" si="18"/>
        <v>146.330917397633</v>
      </c>
      <c r="N70" s="18">
        <v>3</v>
      </c>
      <c r="O70" s="15">
        <v>50</v>
      </c>
      <c r="P70" s="15">
        <f t="shared" si="19"/>
        <v>150</v>
      </c>
      <c r="Q70" s="15">
        <f t="shared" si="20"/>
        <v>120</v>
      </c>
      <c r="R70" s="15">
        <f t="shared" si="21"/>
        <v>6140.42193096559</v>
      </c>
      <c r="S70" s="15">
        <f t="shared" si="22"/>
        <v>4912.33754477247</v>
      </c>
      <c r="T70" s="19" t="s">
        <v>25</v>
      </c>
      <c r="U70" s="19" t="s">
        <v>26</v>
      </c>
      <c r="V70" s="18">
        <v>3</v>
      </c>
    </row>
    <row r="71" s="1" customFormat="1" ht="16" customHeight="1" spans="1:22">
      <c r="A71" s="11">
        <v>69</v>
      </c>
      <c r="B71" s="12" t="s">
        <v>163</v>
      </c>
      <c r="C71" s="13" t="s">
        <v>164</v>
      </c>
      <c r="D71" s="13">
        <v>1113</v>
      </c>
      <c r="E71" s="14">
        <v>40.824</v>
      </c>
      <c r="F71" s="15">
        <f t="shared" si="12"/>
        <v>9.9853463186225</v>
      </c>
      <c r="G71" s="14">
        <v>50.8093463186225</v>
      </c>
      <c r="H71" s="15">
        <f t="shared" si="13"/>
        <v>1935.83609473952</v>
      </c>
      <c r="I71" s="15">
        <f t="shared" si="14"/>
        <v>5807.50828421855</v>
      </c>
      <c r="J71" s="15">
        <f t="shared" si="15"/>
        <v>4646.00662737484</v>
      </c>
      <c r="K71" s="15">
        <f t="shared" si="16"/>
        <v>60.971215582347</v>
      </c>
      <c r="L71" s="15">
        <f t="shared" si="17"/>
        <v>182.913646747041</v>
      </c>
      <c r="M71" s="15">
        <f t="shared" si="18"/>
        <v>146.330917397633</v>
      </c>
      <c r="N71" s="18">
        <v>3</v>
      </c>
      <c r="O71" s="15">
        <v>50</v>
      </c>
      <c r="P71" s="15">
        <f t="shared" si="19"/>
        <v>150</v>
      </c>
      <c r="Q71" s="15">
        <f t="shared" si="20"/>
        <v>120</v>
      </c>
      <c r="R71" s="15">
        <f t="shared" si="21"/>
        <v>6140.42193096559</v>
      </c>
      <c r="S71" s="15">
        <f t="shared" si="22"/>
        <v>4912.33754477247</v>
      </c>
      <c r="T71" s="19" t="s">
        <v>25</v>
      </c>
      <c r="U71" s="19" t="s">
        <v>26</v>
      </c>
      <c r="V71" s="18">
        <v>3</v>
      </c>
    </row>
    <row r="72" s="1" customFormat="1" ht="16" customHeight="1" spans="1:22">
      <c r="A72" s="11">
        <v>70</v>
      </c>
      <c r="B72" s="13" t="s">
        <v>165</v>
      </c>
      <c r="C72" s="13" t="s">
        <v>166</v>
      </c>
      <c r="D72" s="13">
        <v>1115</v>
      </c>
      <c r="E72" s="14">
        <v>40.824</v>
      </c>
      <c r="F72" s="15">
        <f t="shared" si="12"/>
        <v>9.9853463186225</v>
      </c>
      <c r="G72" s="14">
        <v>50.8093463186225</v>
      </c>
      <c r="H72" s="15">
        <f t="shared" si="13"/>
        <v>1935.83609473952</v>
      </c>
      <c r="I72" s="15">
        <f t="shared" si="14"/>
        <v>5807.50828421855</v>
      </c>
      <c r="J72" s="15">
        <f t="shared" si="15"/>
        <v>4646.00662737484</v>
      </c>
      <c r="K72" s="15">
        <f t="shared" si="16"/>
        <v>60.971215582347</v>
      </c>
      <c r="L72" s="15">
        <f t="shared" si="17"/>
        <v>182.913646747041</v>
      </c>
      <c r="M72" s="15">
        <f t="shared" si="18"/>
        <v>146.330917397633</v>
      </c>
      <c r="N72" s="18">
        <v>3</v>
      </c>
      <c r="O72" s="15">
        <v>50</v>
      </c>
      <c r="P72" s="15">
        <f t="shared" si="19"/>
        <v>150</v>
      </c>
      <c r="Q72" s="15">
        <f t="shared" si="20"/>
        <v>120</v>
      </c>
      <c r="R72" s="15">
        <f t="shared" si="21"/>
        <v>6140.42193096559</v>
      </c>
      <c r="S72" s="15">
        <f t="shared" si="22"/>
        <v>4912.33754477247</v>
      </c>
      <c r="T72" s="19" t="s">
        <v>25</v>
      </c>
      <c r="U72" s="19" t="s">
        <v>26</v>
      </c>
      <c r="V72" s="18">
        <v>3</v>
      </c>
    </row>
    <row r="73" s="1" customFormat="1" ht="16" customHeight="1" spans="1:22">
      <c r="A73" s="11">
        <v>71</v>
      </c>
      <c r="B73" s="20" t="s">
        <v>167</v>
      </c>
      <c r="C73" s="13" t="s">
        <v>168</v>
      </c>
      <c r="D73" s="13">
        <v>1116</v>
      </c>
      <c r="E73" s="14">
        <v>40.824</v>
      </c>
      <c r="F73" s="15">
        <f t="shared" si="12"/>
        <v>9.9853463186225</v>
      </c>
      <c r="G73" s="14">
        <v>50.8093463186225</v>
      </c>
      <c r="H73" s="15">
        <f t="shared" si="13"/>
        <v>1935.83609473952</v>
      </c>
      <c r="I73" s="15">
        <f t="shared" si="14"/>
        <v>5807.50828421855</v>
      </c>
      <c r="J73" s="15">
        <f t="shared" si="15"/>
        <v>4646.00662737484</v>
      </c>
      <c r="K73" s="15">
        <f t="shared" si="16"/>
        <v>60.971215582347</v>
      </c>
      <c r="L73" s="15">
        <f t="shared" si="17"/>
        <v>182.913646747041</v>
      </c>
      <c r="M73" s="15">
        <f t="shared" si="18"/>
        <v>146.330917397633</v>
      </c>
      <c r="N73" s="18">
        <v>3</v>
      </c>
      <c r="O73" s="15">
        <v>50</v>
      </c>
      <c r="P73" s="15">
        <f t="shared" si="19"/>
        <v>150</v>
      </c>
      <c r="Q73" s="15">
        <f t="shared" si="20"/>
        <v>120</v>
      </c>
      <c r="R73" s="15">
        <f t="shared" si="21"/>
        <v>6140.42193096559</v>
      </c>
      <c r="S73" s="15">
        <f t="shared" si="22"/>
        <v>4912.33754477247</v>
      </c>
      <c r="T73" s="19" t="s">
        <v>25</v>
      </c>
      <c r="U73" s="19" t="s">
        <v>26</v>
      </c>
      <c r="V73" s="18">
        <v>3</v>
      </c>
    </row>
    <row r="74" s="1" customFormat="1" ht="16" customHeight="1" spans="1:22">
      <c r="A74" s="11">
        <v>72</v>
      </c>
      <c r="B74" s="13" t="s">
        <v>169</v>
      </c>
      <c r="C74" s="13" t="s">
        <v>170</v>
      </c>
      <c r="D74" s="13">
        <v>1117</v>
      </c>
      <c r="E74" s="14">
        <v>44.52</v>
      </c>
      <c r="F74" s="15">
        <f t="shared" si="12"/>
        <v>10.8893694421192</v>
      </c>
      <c r="G74" s="14">
        <v>55.4093694421192</v>
      </c>
      <c r="H74" s="15">
        <f t="shared" si="13"/>
        <v>2111.09697574474</v>
      </c>
      <c r="I74" s="15">
        <f t="shared" si="14"/>
        <v>6333.29092723422</v>
      </c>
      <c r="J74" s="15">
        <f t="shared" si="15"/>
        <v>5066.63274178738</v>
      </c>
      <c r="K74" s="15">
        <f t="shared" si="16"/>
        <v>66.491243330543</v>
      </c>
      <c r="L74" s="15">
        <f t="shared" si="17"/>
        <v>199.473729991629</v>
      </c>
      <c r="M74" s="15">
        <f t="shared" si="18"/>
        <v>159.578983993303</v>
      </c>
      <c r="N74" s="18">
        <v>3</v>
      </c>
      <c r="O74" s="15">
        <v>50</v>
      </c>
      <c r="P74" s="15">
        <f t="shared" si="19"/>
        <v>150</v>
      </c>
      <c r="Q74" s="15">
        <f t="shared" si="20"/>
        <v>120</v>
      </c>
      <c r="R74" s="15">
        <f t="shared" si="21"/>
        <v>6682.76465722585</v>
      </c>
      <c r="S74" s="15">
        <f t="shared" si="22"/>
        <v>5346.21172578068</v>
      </c>
      <c r="T74" s="19" t="s">
        <v>25</v>
      </c>
      <c r="U74" s="19" t="s">
        <v>26</v>
      </c>
      <c r="V74" s="18">
        <v>3</v>
      </c>
    </row>
    <row r="75" s="1" customFormat="1" ht="16" customHeight="1" spans="1:22">
      <c r="A75" s="11">
        <v>73</v>
      </c>
      <c r="B75" s="12" t="s">
        <v>171</v>
      </c>
      <c r="C75" s="13" t="s">
        <v>172</v>
      </c>
      <c r="D75" s="13">
        <v>1118</v>
      </c>
      <c r="E75" s="14">
        <v>41</v>
      </c>
      <c r="F75" s="15">
        <f t="shared" si="12"/>
        <v>10.028395038789</v>
      </c>
      <c r="G75" s="14">
        <v>51.028395038789</v>
      </c>
      <c r="H75" s="15">
        <f t="shared" si="13"/>
        <v>1944.18185097786</v>
      </c>
      <c r="I75" s="15">
        <f t="shared" si="14"/>
        <v>5832.54555293358</v>
      </c>
      <c r="J75" s="15">
        <f t="shared" si="15"/>
        <v>4666.03644234687</v>
      </c>
      <c r="K75" s="15">
        <f t="shared" si="16"/>
        <v>61.2340740465468</v>
      </c>
      <c r="L75" s="15">
        <f t="shared" si="17"/>
        <v>183.70222213964</v>
      </c>
      <c r="M75" s="15">
        <f t="shared" si="18"/>
        <v>146.961777711712</v>
      </c>
      <c r="N75" s="18">
        <v>3</v>
      </c>
      <c r="O75" s="15">
        <v>50</v>
      </c>
      <c r="P75" s="15">
        <f t="shared" si="19"/>
        <v>150</v>
      </c>
      <c r="Q75" s="15">
        <f t="shared" si="20"/>
        <v>120</v>
      </c>
      <c r="R75" s="15">
        <f t="shared" si="21"/>
        <v>6166.24777507322</v>
      </c>
      <c r="S75" s="15">
        <f t="shared" si="22"/>
        <v>4932.99822005858</v>
      </c>
      <c r="T75" s="19" t="s">
        <v>25</v>
      </c>
      <c r="U75" s="19" t="s">
        <v>26</v>
      </c>
      <c r="V75" s="18">
        <v>3</v>
      </c>
    </row>
    <row r="76" s="1" customFormat="1" ht="16" customHeight="1" spans="1:22">
      <c r="A76" s="11">
        <v>74</v>
      </c>
      <c r="B76" s="13" t="s">
        <v>173</v>
      </c>
      <c r="C76" s="13" t="s">
        <v>174</v>
      </c>
      <c r="D76" s="13">
        <v>1119</v>
      </c>
      <c r="E76" s="14">
        <v>41</v>
      </c>
      <c r="F76" s="15">
        <f t="shared" si="12"/>
        <v>10.028395038789</v>
      </c>
      <c r="G76" s="14">
        <v>51.028395038789</v>
      </c>
      <c r="H76" s="15">
        <f t="shared" si="13"/>
        <v>1944.18185097786</v>
      </c>
      <c r="I76" s="15">
        <f t="shared" si="14"/>
        <v>5832.54555293358</v>
      </c>
      <c r="J76" s="15">
        <f t="shared" si="15"/>
        <v>4666.03644234687</v>
      </c>
      <c r="K76" s="15">
        <f t="shared" si="16"/>
        <v>61.2340740465468</v>
      </c>
      <c r="L76" s="15">
        <f t="shared" si="17"/>
        <v>183.70222213964</v>
      </c>
      <c r="M76" s="15">
        <f t="shared" si="18"/>
        <v>146.961777711712</v>
      </c>
      <c r="N76" s="18">
        <v>3</v>
      </c>
      <c r="O76" s="15">
        <v>50</v>
      </c>
      <c r="P76" s="15">
        <f t="shared" si="19"/>
        <v>150</v>
      </c>
      <c r="Q76" s="15">
        <f t="shared" si="20"/>
        <v>120</v>
      </c>
      <c r="R76" s="15">
        <f t="shared" si="21"/>
        <v>6166.24777507322</v>
      </c>
      <c r="S76" s="15">
        <f t="shared" si="22"/>
        <v>4932.99822005858</v>
      </c>
      <c r="T76" s="19" t="s">
        <v>25</v>
      </c>
      <c r="U76" s="19" t="s">
        <v>26</v>
      </c>
      <c r="V76" s="18">
        <v>3</v>
      </c>
    </row>
    <row r="77" s="1" customFormat="1" ht="16" customHeight="1" spans="1:22">
      <c r="A77" s="11">
        <v>75</v>
      </c>
      <c r="B77" s="13" t="s">
        <v>175</v>
      </c>
      <c r="C77" s="13" t="s">
        <v>176</v>
      </c>
      <c r="D77" s="13">
        <v>1120</v>
      </c>
      <c r="E77" s="14">
        <v>44.52</v>
      </c>
      <c r="F77" s="15">
        <f t="shared" si="12"/>
        <v>10.8893694421192</v>
      </c>
      <c r="G77" s="14">
        <v>55.4093694421192</v>
      </c>
      <c r="H77" s="15">
        <f t="shared" si="13"/>
        <v>2111.09697574474</v>
      </c>
      <c r="I77" s="15">
        <f t="shared" si="14"/>
        <v>6333.29092723422</v>
      </c>
      <c r="J77" s="15">
        <f t="shared" si="15"/>
        <v>5066.63274178738</v>
      </c>
      <c r="K77" s="15">
        <f t="shared" si="16"/>
        <v>66.491243330543</v>
      </c>
      <c r="L77" s="15">
        <f t="shared" si="17"/>
        <v>199.473729991629</v>
      </c>
      <c r="M77" s="15">
        <f t="shared" si="18"/>
        <v>159.578983993303</v>
      </c>
      <c r="N77" s="18">
        <v>3</v>
      </c>
      <c r="O77" s="15">
        <v>50</v>
      </c>
      <c r="P77" s="15">
        <f t="shared" si="19"/>
        <v>150</v>
      </c>
      <c r="Q77" s="15">
        <f t="shared" si="20"/>
        <v>120</v>
      </c>
      <c r="R77" s="15">
        <f t="shared" si="21"/>
        <v>6682.76465722585</v>
      </c>
      <c r="S77" s="15">
        <f t="shared" si="22"/>
        <v>5346.21172578068</v>
      </c>
      <c r="T77" s="19" t="s">
        <v>25</v>
      </c>
      <c r="U77" s="19" t="s">
        <v>26</v>
      </c>
      <c r="V77" s="18">
        <v>3</v>
      </c>
    </row>
    <row r="78" s="1" customFormat="1" ht="16" customHeight="1" spans="1:22">
      <c r="A78" s="11">
        <v>76</v>
      </c>
      <c r="B78" s="13" t="s">
        <v>177</v>
      </c>
      <c r="C78" s="13" t="s">
        <v>178</v>
      </c>
      <c r="D78" s="13">
        <v>1121</v>
      </c>
      <c r="E78" s="14">
        <v>50.4</v>
      </c>
      <c r="F78" s="15">
        <f t="shared" si="12"/>
        <v>13.63</v>
      </c>
      <c r="G78" s="14">
        <v>64.03</v>
      </c>
      <c r="H78" s="15">
        <f t="shared" si="13"/>
        <v>2439.543</v>
      </c>
      <c r="I78" s="15">
        <f t="shared" si="14"/>
        <v>7318.629</v>
      </c>
      <c r="J78" s="15">
        <f t="shared" si="15"/>
        <v>5854.9032</v>
      </c>
      <c r="K78" s="15">
        <f t="shared" si="16"/>
        <v>76.836</v>
      </c>
      <c r="L78" s="15">
        <f t="shared" si="17"/>
        <v>230.508</v>
      </c>
      <c r="M78" s="15">
        <f t="shared" si="18"/>
        <v>184.4064</v>
      </c>
      <c r="N78" s="18">
        <v>3</v>
      </c>
      <c r="O78" s="15">
        <v>50</v>
      </c>
      <c r="P78" s="15">
        <f t="shared" si="19"/>
        <v>150</v>
      </c>
      <c r="Q78" s="15">
        <f t="shared" si="20"/>
        <v>120</v>
      </c>
      <c r="R78" s="15">
        <f t="shared" si="21"/>
        <v>7699.137</v>
      </c>
      <c r="S78" s="15">
        <f t="shared" si="22"/>
        <v>6159.3096</v>
      </c>
      <c r="T78" s="19" t="s">
        <v>25</v>
      </c>
      <c r="U78" s="19" t="s">
        <v>26</v>
      </c>
      <c r="V78" s="18">
        <v>3</v>
      </c>
    </row>
    <row r="79" s="3" customFormat="1" ht="14.25" spans="1:22">
      <c r="A79" s="21"/>
      <c r="B79" s="22"/>
      <c r="C79" s="22"/>
      <c r="D79" s="22"/>
      <c r="E79" s="23"/>
      <c r="F79" s="24"/>
      <c r="G79" s="23"/>
      <c r="H79" s="24"/>
      <c r="I79" s="24"/>
      <c r="J79" s="24"/>
      <c r="K79" s="24"/>
      <c r="L79" s="24"/>
      <c r="M79" s="24"/>
      <c r="N79" s="21"/>
      <c r="O79" s="24"/>
      <c r="P79" s="24"/>
      <c r="Q79" s="24"/>
      <c r="R79" s="24"/>
      <c r="S79" s="24"/>
      <c r="T79" s="25"/>
      <c r="U79" s="25"/>
      <c r="V79" s="21"/>
    </row>
    <row r="80" s="3" customFormat="1"/>
    <row r="81" s="3" customFormat="1"/>
    <row r="82" s="3" customFormat="1"/>
    <row r="83" s="3" customFormat="1"/>
    <row r="84" s="3" customFormat="1"/>
    <row r="85" s="3" customFormat="1" ht="14.25" spans="1:22">
      <c r="A85" s="21"/>
      <c r="B85" s="22"/>
      <c r="C85" s="22"/>
      <c r="D85" s="22"/>
      <c r="E85" s="23"/>
      <c r="F85" s="24"/>
      <c r="G85" s="23"/>
      <c r="H85" s="24"/>
      <c r="I85" s="24"/>
      <c r="J85" s="24"/>
      <c r="K85" s="24"/>
      <c r="L85" s="24"/>
      <c r="M85" s="24"/>
      <c r="N85" s="21"/>
      <c r="O85" s="24"/>
      <c r="P85" s="24"/>
      <c r="Q85" s="24"/>
      <c r="R85" s="24"/>
      <c r="S85" s="24"/>
      <c r="T85" s="25"/>
      <c r="U85" s="25"/>
      <c r="V85" s="21"/>
    </row>
    <row r="86" s="3" customFormat="1" ht="14.25" spans="1:22">
      <c r="A86" s="21"/>
      <c r="B86" s="22"/>
      <c r="C86" s="22"/>
      <c r="D86" s="22"/>
      <c r="E86" s="23"/>
      <c r="F86" s="24"/>
      <c r="G86" s="23"/>
      <c r="H86" s="24"/>
      <c r="I86" s="24"/>
      <c r="J86" s="24"/>
      <c r="K86" s="24"/>
      <c r="L86" s="24"/>
      <c r="M86" s="24"/>
      <c r="N86" s="21"/>
      <c r="O86" s="24"/>
      <c r="P86" s="24"/>
      <c r="Q86" s="24"/>
      <c r="R86" s="24"/>
      <c r="S86" s="24"/>
      <c r="T86" s="25"/>
      <c r="U86" s="25"/>
      <c r="V86" s="21"/>
    </row>
    <row r="87" s="3" customFormat="1"/>
  </sheetData>
  <mergeCells count="1">
    <mergeCell ref="A1:V1"/>
  </mergeCells>
  <pageMargins left="0.0784722222222222" right="0.0388888888888889" top="0.314583333333333" bottom="0.314583333333333" header="0.118055555555556" footer="0.118055555555556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10-12月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16177</dc:creator>
  <cp:lastModifiedBy>╄強〆</cp:lastModifiedBy>
  <cp:revision>1</cp:revision>
  <dcterms:created xsi:type="dcterms:W3CDTF">2023-12-15T08:31:00Z</dcterms:created>
  <dcterms:modified xsi:type="dcterms:W3CDTF">2024-12-16T07:17:50Z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1D1B2D11FDA54875A0CC16FB6630421D_13</vt:lpwstr>
  </property>
  <property fmtid="{D5CDD505-2E9C-101B-9397-08002B2CF9AE}" pid="3" name="KSOProductBuildVer">
    <vt:lpwstr>2052-12.1.0.19302</vt:lpwstr>
  </property>
</Properties>
</file>